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0" windowWidth="10770" windowHeight="10110"/>
  </bookViews>
  <sheets>
    <sheet name="19.13_2014" sheetId="9" r:id="rId1"/>
  </sheets>
  <definedNames>
    <definedName name="_Key1" localSheetId="0" hidden="1">'19.13_2014'!$A$23:$A$53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'19.13_2014'!$A$14:$O$74</definedName>
    <definedName name="_xlnm.Print_Area" localSheetId="0">'19.13_2014'!$A$1:$O$224</definedName>
    <definedName name="Imprimir_área_IM" localSheetId="0">'19.13_2014'!$A$14:$O$147</definedName>
  </definedNames>
  <calcPr calcId="125725"/>
</workbook>
</file>

<file path=xl/calcChain.xml><?xml version="1.0" encoding="utf-8"?>
<calcChain xmlns="http://schemas.openxmlformats.org/spreadsheetml/2006/main">
  <c r="D70" i="9"/>
  <c r="D69"/>
  <c r="D68"/>
  <c r="D67"/>
  <c r="D66"/>
  <c r="D65"/>
  <c r="D64"/>
  <c r="D63"/>
  <c r="D62"/>
  <c r="D61"/>
  <c r="D60"/>
  <c r="D59"/>
  <c r="D58"/>
  <c r="D57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0"/>
  <c r="D19"/>
  <c r="D18"/>
  <c r="D17"/>
  <c r="C70"/>
  <c r="B70" s="1"/>
  <c r="C69"/>
  <c r="B69" s="1"/>
  <c r="C68"/>
  <c r="C67"/>
  <c r="B67" s="1"/>
  <c r="C66"/>
  <c r="C65"/>
  <c r="C64"/>
  <c r="C63"/>
  <c r="C62"/>
  <c r="C61"/>
  <c r="C60"/>
  <c r="C59"/>
  <c r="C58"/>
  <c r="C57"/>
  <c r="C56"/>
  <c r="B68"/>
  <c r="B66"/>
  <c r="O22"/>
  <c r="N22"/>
  <c r="M22"/>
  <c r="L22"/>
  <c r="K22"/>
  <c r="J22"/>
  <c r="I22"/>
  <c r="H22"/>
  <c r="G22"/>
  <c r="F22"/>
  <c r="E22"/>
  <c r="O16"/>
  <c r="N16"/>
  <c r="M16"/>
  <c r="L16"/>
  <c r="K16"/>
  <c r="J16"/>
  <c r="I16"/>
  <c r="H16"/>
  <c r="G16"/>
  <c r="F16"/>
  <c r="E16"/>
  <c r="C53"/>
  <c r="C52"/>
  <c r="C51"/>
  <c r="C50"/>
  <c r="C49"/>
  <c r="C48"/>
  <c r="C47"/>
  <c r="C46"/>
  <c r="B46" s="1"/>
  <c r="C45"/>
  <c r="C44"/>
  <c r="C43"/>
  <c r="C42"/>
  <c r="C41"/>
  <c r="C40"/>
  <c r="C39"/>
  <c r="C38"/>
  <c r="B38" s="1"/>
  <c r="C37"/>
  <c r="C36"/>
  <c r="C35"/>
  <c r="C34"/>
  <c r="C33"/>
  <c r="C32"/>
  <c r="C31"/>
  <c r="C30"/>
  <c r="C29"/>
  <c r="C28"/>
  <c r="C27"/>
  <c r="C26"/>
  <c r="C25"/>
  <c r="C24"/>
  <c r="C23"/>
  <c r="C20"/>
  <c r="C19"/>
  <c r="C18"/>
  <c r="C17"/>
  <c r="J128"/>
  <c r="B49"/>
  <c r="B48"/>
  <c r="B45"/>
  <c r="B41"/>
  <c r="B37"/>
  <c r="B33"/>
  <c r="J166"/>
  <c r="N166"/>
  <c r="N205"/>
  <c r="N172"/>
  <c r="J205"/>
  <c r="J172"/>
  <c r="O55"/>
  <c r="O14" s="1"/>
  <c r="N55"/>
  <c r="M55"/>
  <c r="M14" s="1"/>
  <c r="L55"/>
  <c r="K55"/>
  <c r="K14" s="1"/>
  <c r="J55"/>
  <c r="I55"/>
  <c r="I14" s="1"/>
  <c r="H55"/>
  <c r="G55"/>
  <c r="G14" s="1"/>
  <c r="F55"/>
  <c r="E55"/>
  <c r="E14" s="1"/>
  <c r="M205"/>
  <c r="L205"/>
  <c r="K205"/>
  <c r="I205"/>
  <c r="H205"/>
  <c r="G205"/>
  <c r="F205"/>
  <c r="E205"/>
  <c r="D205"/>
  <c r="C205"/>
  <c r="B205"/>
  <c r="M172"/>
  <c r="L172"/>
  <c r="K172"/>
  <c r="I172"/>
  <c r="H172"/>
  <c r="G172"/>
  <c r="F172"/>
  <c r="E172"/>
  <c r="D172"/>
  <c r="C172"/>
  <c r="B172"/>
  <c r="M166"/>
  <c r="L166"/>
  <c r="K166"/>
  <c r="I166"/>
  <c r="H166"/>
  <c r="G166"/>
  <c r="F166"/>
  <c r="E166"/>
  <c r="D166"/>
  <c r="C166"/>
  <c r="B166"/>
  <c r="M128"/>
  <c r="L128"/>
  <c r="K128"/>
  <c r="I128"/>
  <c r="H128"/>
  <c r="G128"/>
  <c r="F128"/>
  <c r="E128"/>
  <c r="D128"/>
  <c r="C128"/>
  <c r="B128"/>
  <c r="M95"/>
  <c r="L95"/>
  <c r="K95"/>
  <c r="J95"/>
  <c r="I95"/>
  <c r="H95"/>
  <c r="G95"/>
  <c r="F95"/>
  <c r="E95"/>
  <c r="D95"/>
  <c r="C95"/>
  <c r="B95"/>
  <c r="M89"/>
  <c r="L89"/>
  <c r="K89"/>
  <c r="J89"/>
  <c r="J87" s="1"/>
  <c r="I89"/>
  <c r="I87" s="1"/>
  <c r="H89"/>
  <c r="H87" s="1"/>
  <c r="G89"/>
  <c r="G87" s="1"/>
  <c r="F89"/>
  <c r="F87" s="1"/>
  <c r="E89"/>
  <c r="E87" s="1"/>
  <c r="D89"/>
  <c r="D87" s="1"/>
  <c r="C89"/>
  <c r="C87" s="1"/>
  <c r="B89"/>
  <c r="B87" s="1"/>
  <c r="B63"/>
  <c r="B61"/>
  <c r="B59"/>
  <c r="B58"/>
  <c r="B57"/>
  <c r="D55"/>
  <c r="B40"/>
  <c r="B65"/>
  <c r="B64"/>
  <c r="B62"/>
  <c r="B60"/>
  <c r="B53"/>
  <c r="B51"/>
  <c r="B47"/>
  <c r="B43"/>
  <c r="B39"/>
  <c r="B35"/>
  <c r="K164" l="1"/>
  <c r="F14"/>
  <c r="H14"/>
  <c r="J14"/>
  <c r="L14"/>
  <c r="N14"/>
  <c r="D22"/>
  <c r="C16"/>
  <c r="C22"/>
  <c r="D16"/>
  <c r="L87"/>
  <c r="K87"/>
  <c r="M87"/>
  <c r="F164"/>
  <c r="H164"/>
  <c r="B34"/>
  <c r="B36"/>
  <c r="B42"/>
  <c r="B44"/>
  <c r="B50"/>
  <c r="B52"/>
  <c r="N164"/>
  <c r="D164"/>
  <c r="M164"/>
  <c r="J164"/>
  <c r="B164"/>
  <c r="C164"/>
  <c r="E164"/>
  <c r="G164"/>
  <c r="I164"/>
  <c r="L164"/>
  <c r="D14"/>
  <c r="C55"/>
  <c r="B56"/>
  <c r="B55" s="1"/>
  <c r="B23"/>
  <c r="B24"/>
  <c r="B25"/>
  <c r="B26"/>
  <c r="B27"/>
  <c r="B28"/>
  <c r="B29"/>
  <c r="B30"/>
  <c r="B31"/>
  <c r="B32"/>
  <c r="B19"/>
  <c r="B20"/>
  <c r="B18"/>
  <c r="B22" l="1"/>
  <c r="C14"/>
  <c r="B17"/>
  <c r="B16" s="1"/>
  <c r="B14" l="1"/>
</calcChain>
</file>

<file path=xl/sharedStrings.xml><?xml version="1.0" encoding="utf-8"?>
<sst xmlns="http://schemas.openxmlformats.org/spreadsheetml/2006/main" count="247" uniqueCount="90">
  <si>
    <t>SNS</t>
  </si>
  <si>
    <t>DPT</t>
  </si>
  <si>
    <t>SABIN</t>
  </si>
  <si>
    <t>BCG</t>
  </si>
  <si>
    <t>--P--</t>
  </si>
  <si>
    <t>PPD</t>
  </si>
  <si>
    <t>DPT a</t>
  </si>
  <si>
    <t>19.13 Dosis Aplicadas según Producto Biológico por Delegación 
Primera Parte</t>
  </si>
  <si>
    <t>Delegación</t>
  </si>
  <si>
    <t>Biológicos</t>
  </si>
  <si>
    <t>Total</t>
  </si>
  <si>
    <t>Subtotal</t>
  </si>
  <si>
    <t>DPAT+IPV/HIB
(Pentavalente Acelular)</t>
  </si>
  <si>
    <t>Anti-
Rotavirus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</si>
  <si>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</si>
  <si>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</si>
  <si>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</si>
  <si>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</si>
  <si>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</si>
  <si>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</si>
  <si>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</si>
  <si>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</si>
  <si>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</si>
  <si>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</si>
  <si>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</si>
  <si>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</si>
  <si>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</si>
  <si>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</si>
  <si>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</si>
  <si>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</si>
  <si>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</si>
  <si>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</si>
  <si>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</si>
  <si>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</si>
  <si>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</si>
  <si>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</si>
  <si>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</si>
  <si>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</si>
  <si>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</si>
  <si>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</si>
  <si>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</si>
  <si>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</si>
  <si>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</si>
  <si>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</si>
  <si>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</si>
  <si>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</si>
  <si>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</si>
  <si>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</si>
  <si>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</si>
  <si>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</si>
  <si>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</si>
  <si>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</si>
  <si>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</si>
  <si>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</si>
  <si>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</si>
  <si>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</si>
  <si>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</si>
  <si>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</si>
  <si>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</si>
  <si>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</si>
  <si>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</si>
  <si>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</si>
  <si>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</si>
  <si>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</si>
  <si>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</si>
  <si>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</si>
  <si>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</si>
  <si>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Anuario Estadístico 2014</t>
  </si>
  <si>
    <t>Fuente: Informe Mensual de Actividades de Medicina Preventiva (SM7-3/1)</t>
  </si>
  <si>
    <t>D.H. = Derechohabientes</t>
  </si>
  <si>
    <t>No D.H. = No Derechohabientes</t>
  </si>
  <si>
    <t>19.13 Dosis Aplicadas según Producto Biológico por Delegación 
Segunda Parte</t>
  </si>
  <si>
    <t>Triple Viral
(SRP)</t>
  </si>
  <si>
    <t>Sarampión
Rubeóla  (SR)</t>
  </si>
  <si>
    <t>Toxoide Tetánico
Diftérico  (TD)</t>
  </si>
  <si>
    <t>Inm. Hum
Antitetánica</t>
  </si>
  <si>
    <t>Anti-
Hepatitis  "B"</t>
  </si>
  <si>
    <t>Anti-
Hepatitis  "A"</t>
  </si>
  <si>
    <t>Anti- Influenza 
Estacional</t>
  </si>
  <si>
    <t>19.13 Dosis Aplicadas según Producto Biológico por Delegación
Tercera Parte</t>
  </si>
  <si>
    <t>Antirrábica
Humana</t>
  </si>
  <si>
    <t>Inm. Hum. 
Antirrábica</t>
  </si>
  <si>
    <t>Anti-
Neumococcica
Conjugada</t>
  </si>
  <si>
    <t>Anti-
Neumococcica 23
Adultos</t>
  </si>
  <si>
    <t>Faboterápico Polivalente</t>
  </si>
  <si>
    <t>Antivaricela</t>
  </si>
  <si>
    <t>Virus del Papiloma Humano (VPH)</t>
  </si>
  <si>
    <t>Antialacrán</t>
  </si>
  <si>
    <t>Antiviperino</t>
  </si>
  <si>
    <t>Antiarácnico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</si>
</sst>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2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color theme="1"/>
      <name val="Soberana Sans Light"/>
      <family val="3"/>
    </font>
    <font>
      <b/>
      <sz val="14"/>
      <name val="Arial"/>
      <family val="2"/>
    </font>
    <font>
      <sz val="12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3">
    <xf numFmtId="0" fontId="0" fillId="0" borderId="0" xfId="0"/>
    <xf numFmtId="0" fontId="3" fillId="0" borderId="0" xfId="1" applyFont="1" applyFill="1" applyAlignment="1">
      <alignment horizontal="left"/>
    </xf>
    <xf numFmtId="0" fontId="4" fillId="0" borderId="0" xfId="1" applyFont="1" applyFill="1"/>
    <xf numFmtId="0" fontId="3" fillId="0" borderId="0" xfId="1" applyFont="1" applyFill="1"/>
    <xf numFmtId="164" fontId="4" fillId="0" borderId="0" xfId="1" applyNumberFormat="1" applyFont="1" applyFill="1"/>
    <xf numFmtId="164" fontId="3" fillId="0" borderId="0" xfId="1" applyNumberFormat="1" applyFont="1" applyFill="1"/>
    <xf numFmtId="3" fontId="4" fillId="0" borderId="0" xfId="1" applyNumberFormat="1" applyFont="1" applyFill="1"/>
    <xf numFmtId="0" fontId="4" fillId="0" borderId="0" xfId="1" applyFont="1" applyFill="1" applyBorder="1"/>
    <xf numFmtId="164" fontId="4" fillId="0" borderId="0" xfId="1" applyNumberFormat="1" applyFont="1" applyFill="1" applyBorder="1" applyProtection="1"/>
    <xf numFmtId="164" fontId="3" fillId="0" borderId="0" xfId="1" applyNumberFormat="1" applyFont="1" applyFill="1" applyAlignment="1" applyProtection="1">
      <alignment horizontal="right"/>
    </xf>
    <xf numFmtId="164" fontId="4" fillId="0" borderId="0" xfId="1" applyNumberFormat="1" applyFont="1" applyFill="1" applyProtection="1"/>
    <xf numFmtId="164" fontId="4" fillId="0" borderId="0" xfId="1" applyNumberFormat="1" applyFont="1" applyFill="1" applyAlignment="1" applyProtection="1">
      <alignment horizontal="center"/>
    </xf>
    <xf numFmtId="164" fontId="4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>
      <alignment horizontal="right"/>
    </xf>
    <xf numFmtId="164" fontId="4" fillId="0" borderId="0" xfId="1" applyNumberFormat="1" applyFont="1" applyFill="1" applyBorder="1" applyAlignment="1" applyProtection="1">
      <alignment horizontal="right"/>
    </xf>
    <xf numFmtId="0" fontId="3" fillId="0" borderId="0" xfId="1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164" fontId="6" fillId="0" borderId="0" xfId="1" applyNumberFormat="1" applyFont="1" applyFill="1" applyProtection="1"/>
    <xf numFmtId="164" fontId="6" fillId="0" borderId="0" xfId="1" applyNumberFormat="1" applyFont="1" applyFill="1" applyAlignment="1" applyProtection="1">
      <alignment horizontal="center"/>
    </xf>
    <xf numFmtId="0" fontId="3" fillId="0" borderId="0" xfId="1" applyFont="1" applyFill="1" applyAlignment="1">
      <alignment horizontal="right"/>
    </xf>
    <xf numFmtId="3" fontId="7" fillId="0" borderId="0" xfId="0" applyNumberFormat="1" applyFont="1" applyBorder="1" applyAlignment="1">
      <alignment horizontal="right" wrapText="1"/>
    </xf>
    <xf numFmtId="0" fontId="4" fillId="0" borderId="0" xfId="1" applyFont="1" applyFill="1" applyBorder="1" applyAlignment="1" applyProtection="1">
      <alignment horizontal="center"/>
    </xf>
    <xf numFmtId="0" fontId="8" fillId="0" borderId="0" xfId="1" applyFont="1" applyFill="1" applyBorder="1"/>
    <xf numFmtId="0" fontId="8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0" applyFont="1" applyFill="1" applyAlignment="1" applyProtection="1">
      <alignment horizontal="left" indent="2"/>
    </xf>
    <xf numFmtId="0" fontId="9" fillId="0" borderId="0" xfId="0" applyFont="1" applyBorder="1"/>
    <xf numFmtId="0" fontId="10" fillId="0" borderId="0" xfId="1" applyFont="1" applyFill="1" applyBorder="1" applyAlignment="1"/>
    <xf numFmtId="0" fontId="11" fillId="0" borderId="0" xfId="1" applyFont="1" applyFill="1"/>
    <xf numFmtId="0" fontId="12" fillId="0" borderId="0" xfId="1" applyFont="1" applyFill="1" applyAlignment="1" applyProtection="1"/>
    <xf numFmtId="0" fontId="12" fillId="0" borderId="0" xfId="1" applyFont="1" applyFill="1"/>
    <xf numFmtId="0" fontId="3" fillId="0" borderId="1" xfId="1" applyFont="1" applyFill="1" applyBorder="1" applyAlignment="1" applyProtection="1">
      <alignment horizontal="centerContinuous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/>
    </xf>
    <xf numFmtId="164" fontId="10" fillId="0" borderId="2" xfId="1" applyNumberFormat="1" applyFont="1" applyFill="1" applyBorder="1" applyAlignment="1" applyProtection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6" fillId="0" borderId="0" xfId="2" applyFont="1" applyFill="1"/>
    <xf numFmtId="0" fontId="16" fillId="0" borderId="0" xfId="1" applyFont="1" applyFill="1" applyAlignment="1"/>
    <xf numFmtId="0" fontId="17" fillId="0" borderId="0" xfId="1" applyFont="1" applyFill="1" applyAlignment="1"/>
    <xf numFmtId="0" fontId="16" fillId="0" borderId="0" xfId="1" applyFont="1" applyFill="1"/>
    <xf numFmtId="164" fontId="17" fillId="0" borderId="0" xfId="1" applyNumberFormat="1" applyFont="1" applyFill="1" applyAlignment="1" applyProtection="1">
      <alignment horizontal="right"/>
    </xf>
    <xf numFmtId="0" fontId="17" fillId="0" borderId="0" xfId="1" applyFont="1" applyFill="1"/>
    <xf numFmtId="164" fontId="17" fillId="0" borderId="0" xfId="1" applyNumberFormat="1" applyFont="1" applyFill="1" applyProtection="1"/>
    <xf numFmtId="164" fontId="16" fillId="0" borderId="0" xfId="1" applyNumberFormat="1" applyFont="1" applyFill="1" applyAlignment="1" applyProtection="1">
      <alignment horizontal="center"/>
    </xf>
    <xf numFmtId="164" fontId="16" fillId="0" borderId="0" xfId="1" applyNumberFormat="1" applyFont="1" applyFill="1" applyAlignment="1" applyProtection="1">
      <alignment horizontal="right"/>
    </xf>
    <xf numFmtId="0" fontId="16" fillId="0" borderId="0" xfId="1" applyFont="1" applyFill="1" applyAlignment="1">
      <alignment horizontal="right"/>
    </xf>
    <xf numFmtId="164" fontId="17" fillId="0" borderId="1" xfId="1" applyNumberFormat="1" applyFont="1" applyFill="1" applyBorder="1" applyAlignment="1" applyProtection="1">
      <alignment horizontal="right"/>
    </xf>
    <xf numFmtId="164" fontId="16" fillId="0" borderId="1" xfId="1" applyNumberFormat="1" applyFont="1" applyFill="1" applyBorder="1" applyAlignment="1" applyProtection="1">
      <alignment horizontal="right"/>
    </xf>
    <xf numFmtId="0" fontId="16" fillId="0" borderId="0" xfId="1" applyFont="1" applyFill="1" applyAlignment="1">
      <alignment horizontal="center"/>
    </xf>
    <xf numFmtId="0" fontId="18" fillId="0" borderId="0" xfId="0" applyFont="1"/>
    <xf numFmtId="164" fontId="15" fillId="0" borderId="0" xfId="1" applyNumberFormat="1" applyFont="1" applyFill="1" applyBorder="1" applyProtection="1"/>
    <xf numFmtId="0" fontId="18" fillId="0" borderId="0" xfId="0" applyFont="1" applyAlignment="1">
      <alignment horizontal="left" indent="2"/>
    </xf>
    <xf numFmtId="164" fontId="15" fillId="0" borderId="0" xfId="1" applyNumberFormat="1" applyFont="1" applyFill="1" applyProtection="1"/>
    <xf numFmtId="0" fontId="16" fillId="0" borderId="0" xfId="1" applyFont="1" applyFill="1" applyBorder="1"/>
    <xf numFmtId="0" fontId="17" fillId="0" borderId="1" xfId="1" applyFont="1" applyFill="1" applyBorder="1" applyAlignment="1" applyProtection="1">
      <alignment horizontal="centerContinuous"/>
    </xf>
    <xf numFmtId="0" fontId="17" fillId="0" borderId="0" xfId="1" applyFont="1" applyFill="1" applyBorder="1" applyAlignment="1" applyProtection="1">
      <alignment horizontal="centerContinuous"/>
    </xf>
    <xf numFmtId="0" fontId="3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10" fillId="0" borderId="0" xfId="1" applyNumberFormat="1" applyFont="1" applyFill="1" applyBorder="1" applyAlignment="1" applyProtection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wrapText="1"/>
    </xf>
    <xf numFmtId="0" fontId="10" fillId="0" borderId="0" xfId="1" applyFont="1" applyFill="1" applyAlignment="1"/>
    <xf numFmtId="164" fontId="15" fillId="0" borderId="0" xfId="1" applyNumberFormat="1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left" indent="2"/>
    </xf>
    <xf numFmtId="164" fontId="16" fillId="0" borderId="0" xfId="1" applyNumberFormat="1" applyFont="1" applyFill="1" applyProtection="1"/>
    <xf numFmtId="164" fontId="16" fillId="0" borderId="0" xfId="1" applyNumberFormat="1" applyFont="1" applyFill="1" applyBorder="1" applyAlignment="1" applyProtection="1">
      <alignment horizontal="right"/>
    </xf>
    <xf numFmtId="0" fontId="19" fillId="0" borderId="0" xfId="1" applyFont="1" applyFill="1" applyAlignment="1" applyProtection="1"/>
    <xf numFmtId="0" fontId="19" fillId="0" borderId="0" xfId="1" applyFont="1" applyFill="1"/>
    <xf numFmtId="0" fontId="17" fillId="0" borderId="0" xfId="1" applyFont="1" applyFill="1" applyAlignment="1" applyProtection="1">
      <alignment horizontal="centerContinuous"/>
    </xf>
    <xf numFmtId="0" fontId="20" fillId="0" borderId="0" xfId="0" applyFont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left"/>
    </xf>
    <xf numFmtId="164" fontId="16" fillId="0" borderId="0" xfId="1" applyNumberFormat="1" applyFont="1" applyFill="1" applyBorder="1" applyProtection="1"/>
    <xf numFmtId="3" fontId="16" fillId="0" borderId="0" xfId="0" applyNumberFormat="1" applyFont="1" applyBorder="1" applyAlignment="1">
      <alignment horizontal="right" wrapText="1"/>
    </xf>
    <xf numFmtId="164" fontId="17" fillId="0" borderId="0" xfId="1" applyNumberFormat="1" applyFont="1" applyFill="1" applyAlignment="1" applyProtection="1"/>
    <xf numFmtId="0" fontId="16" fillId="0" borderId="0" xfId="0" applyFont="1" applyBorder="1" applyAlignment="1">
      <alignment horizontal="right" wrapText="1"/>
    </xf>
    <xf numFmtId="164" fontId="16" fillId="0" borderId="0" xfId="1" applyNumberFormat="1" applyFont="1" applyFill="1" applyAlignment="1" applyProtection="1"/>
    <xf numFmtId="164" fontId="16" fillId="0" borderId="0" xfId="1" applyNumberFormat="1" applyFont="1" applyFill="1" applyBorder="1" applyAlignment="1" applyProtection="1"/>
    <xf numFmtId="164" fontId="16" fillId="0" borderId="1" xfId="1" applyNumberFormat="1" applyFont="1" applyFill="1" applyBorder="1" applyAlignment="1" applyProtection="1"/>
    <xf numFmtId="0" fontId="10" fillId="0" borderId="10" xfId="1" applyFont="1" applyFill="1" applyBorder="1" applyAlignment="1" applyProtection="1">
      <alignment horizontal="centerContinuous"/>
    </xf>
    <xf numFmtId="0" fontId="10" fillId="0" borderId="10" xfId="1" applyFont="1" applyFill="1" applyBorder="1" applyAlignment="1" applyProtection="1">
      <alignment horizontal="center"/>
    </xf>
    <xf numFmtId="164" fontId="10" fillId="0" borderId="10" xfId="1" applyNumberFormat="1" applyFont="1" applyFill="1" applyBorder="1" applyAlignment="1" applyProtection="1">
      <alignment horizontal="center"/>
    </xf>
    <xf numFmtId="0" fontId="12" fillId="0" borderId="0" xfId="1" applyFont="1" applyFill="1" applyAlignment="1" applyProtection="1">
      <alignment horizont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0" xfId="1" applyFont="1" applyFill="1" applyAlignment="1">
      <alignment horizontal="right"/>
    </xf>
    <xf numFmtId="0" fontId="10" fillId="0" borderId="2" xfId="1" applyFont="1" applyFill="1" applyBorder="1" applyAlignment="1">
      <alignment horizontal="center" wrapText="1" readingOrder="1"/>
    </xf>
    <xf numFmtId="0" fontId="10" fillId="0" borderId="2" xfId="1" applyFont="1" applyFill="1" applyBorder="1" applyAlignment="1" applyProtection="1">
      <alignment horizontal="center" wrapText="1"/>
    </xf>
    <xf numFmtId="164" fontId="10" fillId="0" borderId="3" xfId="1" applyNumberFormat="1" applyFont="1" applyFill="1" applyBorder="1" applyAlignment="1" applyProtection="1">
      <alignment horizontal="center" vertical="center"/>
    </xf>
    <xf numFmtId="164" fontId="10" fillId="0" borderId="5" xfId="1" applyNumberFormat="1" applyFont="1" applyFill="1" applyBorder="1" applyAlignment="1" applyProtection="1">
      <alignment horizontal="center" vertical="center"/>
    </xf>
    <xf numFmtId="164" fontId="10" fillId="0" borderId="4" xfId="1" applyNumberFormat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detalle(7)" TargetMode="External"/><Relationship Id="rId13" Type="http://schemas.openxmlformats.org/officeDocument/2006/relationships/hyperlink" Target="javascript:detalle(12)" TargetMode="External"/><Relationship Id="rId18" Type="http://schemas.openxmlformats.org/officeDocument/2006/relationships/hyperlink" Target="javascript:detalle(17)" TargetMode="External"/><Relationship Id="rId26" Type="http://schemas.openxmlformats.org/officeDocument/2006/relationships/hyperlink" Target="javascript:detalle(25)" TargetMode="External"/><Relationship Id="rId3" Type="http://schemas.openxmlformats.org/officeDocument/2006/relationships/hyperlink" Target="javascript:detalle(2)" TargetMode="External"/><Relationship Id="rId21" Type="http://schemas.openxmlformats.org/officeDocument/2006/relationships/hyperlink" Target="javascript:detalle(20)" TargetMode="External"/><Relationship Id="rId7" Type="http://schemas.openxmlformats.org/officeDocument/2006/relationships/hyperlink" Target="javascript:detalle(6)" TargetMode="External"/><Relationship Id="rId12" Type="http://schemas.openxmlformats.org/officeDocument/2006/relationships/hyperlink" Target="javascript:detalle(11)" TargetMode="External"/><Relationship Id="rId17" Type="http://schemas.openxmlformats.org/officeDocument/2006/relationships/hyperlink" Target="javascript:detalle(16)" TargetMode="External"/><Relationship Id="rId25" Type="http://schemas.openxmlformats.org/officeDocument/2006/relationships/hyperlink" Target="javascript:detalle(24)" TargetMode="External"/><Relationship Id="rId2" Type="http://schemas.openxmlformats.org/officeDocument/2006/relationships/image" Target="../media/image1.gif"/><Relationship Id="rId16" Type="http://schemas.openxmlformats.org/officeDocument/2006/relationships/hyperlink" Target="javascript:detalle(15)" TargetMode="External"/><Relationship Id="rId20" Type="http://schemas.openxmlformats.org/officeDocument/2006/relationships/hyperlink" Target="javascript:detalle(19)" TargetMode="External"/><Relationship Id="rId29" Type="http://schemas.openxmlformats.org/officeDocument/2006/relationships/hyperlink" Target="javascript:detalle(28)" TargetMode="External"/><Relationship Id="rId1" Type="http://schemas.openxmlformats.org/officeDocument/2006/relationships/hyperlink" Target="javascript:detalle(1)" TargetMode="External"/><Relationship Id="rId6" Type="http://schemas.openxmlformats.org/officeDocument/2006/relationships/hyperlink" Target="javascript:detalle(5)" TargetMode="External"/><Relationship Id="rId11" Type="http://schemas.openxmlformats.org/officeDocument/2006/relationships/hyperlink" Target="javascript:detalle(10)" TargetMode="External"/><Relationship Id="rId24" Type="http://schemas.openxmlformats.org/officeDocument/2006/relationships/hyperlink" Target="javascript:detalle(23)" TargetMode="External"/><Relationship Id="rId32" Type="http://schemas.openxmlformats.org/officeDocument/2006/relationships/image" Target="../media/image2.png"/><Relationship Id="rId5" Type="http://schemas.openxmlformats.org/officeDocument/2006/relationships/hyperlink" Target="javascript:detalle(4)" TargetMode="External"/><Relationship Id="rId15" Type="http://schemas.openxmlformats.org/officeDocument/2006/relationships/hyperlink" Target="javascript:detalle(14)" TargetMode="External"/><Relationship Id="rId23" Type="http://schemas.openxmlformats.org/officeDocument/2006/relationships/hyperlink" Target="javascript:detalle(22)" TargetMode="External"/><Relationship Id="rId28" Type="http://schemas.openxmlformats.org/officeDocument/2006/relationships/hyperlink" Target="javascript:detalle(27)" TargetMode="External"/><Relationship Id="rId10" Type="http://schemas.openxmlformats.org/officeDocument/2006/relationships/hyperlink" Target="javascript:detalle(9)" TargetMode="External"/><Relationship Id="rId19" Type="http://schemas.openxmlformats.org/officeDocument/2006/relationships/hyperlink" Target="javascript:detalle(18)" TargetMode="External"/><Relationship Id="rId31" Type="http://schemas.openxmlformats.org/officeDocument/2006/relationships/hyperlink" Target="javascript:detalle(30)" TargetMode="External"/><Relationship Id="rId4" Type="http://schemas.openxmlformats.org/officeDocument/2006/relationships/hyperlink" Target="javascript:detalle(3)" TargetMode="External"/><Relationship Id="rId9" Type="http://schemas.openxmlformats.org/officeDocument/2006/relationships/hyperlink" Target="javascript:detalle(8)" TargetMode="External"/><Relationship Id="rId14" Type="http://schemas.openxmlformats.org/officeDocument/2006/relationships/hyperlink" Target="javascript:detalle(13)" TargetMode="External"/><Relationship Id="rId22" Type="http://schemas.openxmlformats.org/officeDocument/2006/relationships/hyperlink" Target="javascript:detalle(21)" TargetMode="External"/><Relationship Id="rId27" Type="http://schemas.openxmlformats.org/officeDocument/2006/relationships/hyperlink" Target="javascript:detalle(26)" TargetMode="External"/><Relationship Id="rId30" Type="http://schemas.openxmlformats.org/officeDocument/2006/relationships/hyperlink" Target="javascript:detalle(29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5" name="Picture 71" descr="http://sgm.issste.gob.mx/preventiva_2014/images/mas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3748325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6" name="Picture 72" descr="http://sgm.issste.gob.mx/preventiva_2014/images/mas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196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7" name="Picture 73" descr="http://sgm.issste.gob.mx/preventiva_2014/images/mas.gif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577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8" name="Picture 74" descr="http://sgm.issste.gob.mx/preventiva_2014/images/mas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958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9" name="Picture 75" descr="http://sgm.issste.gob.mx/preventiva_2014/images/mas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52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0" name="Picture 76" descr="http://sgm.issste.gob.mx/preventiva_2014/images/mas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91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1" name="Picture 77" descr="http://sgm.issste.gob.mx/preventiva_2014/images/mas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29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2" name="Picture 78" descr="http://sgm.issste.gob.mx/preventiva_2014/images/mas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67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3" name="Picture 79" descr="http://sgm.issste.gob.mx/preventiva_2014/images/mas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05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4" name="Picture 80" descr="http://sgm.issste.gob.mx/preventiva_2014/images/mas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43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5" name="Picture 81" descr="http://sgm.issste.gob.mx/preventiva_2014/images/mas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81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6" name="Picture 82" descr="http://sgm.issste.gob.mx/preventiva_2014/images/mas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19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7" name="Picture 83" descr="http://sgm.issste.gob.mx/preventiva_2014/images/mas.gif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57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8" name="Picture 84" descr="http://sgm.issste.gob.mx/preventiva_2014/images/mas.gi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95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9" name="Picture 85" descr="http://sgm.issste.gob.mx/preventiva_2014/images/mas.gif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33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0" name="Picture 86" descr="http://sgm.issste.gob.mx/preventiva_2014/images/mas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72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1" name="Picture 87" descr="http://sgm.issste.gob.mx/preventiva_2014/images/mas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10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2" name="Picture 88" descr="http://sgm.issste.gob.mx/preventiva_2014/images/mas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48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3" name="Picture 89" descr="http://sgm.issste.gob.mx/preventiva_2014/images/mas.gif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86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4" name="Picture 90" descr="http://sgm.issste.gob.mx/preventiva_2014/images/mas.gif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24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5" name="Picture 91" descr="http://sgm.issste.gob.mx/preventiva_2014/images/mas.gif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62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6" name="Picture 92" descr="http://sgm.issste.gob.mx/preventiva_2014/images/mas.gif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00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7" name="Picture 93" descr="http://sgm.issste.gob.mx/preventiva_2014/images/mas.gif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38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8" name="Picture 94" descr="http://sgm.issste.gob.mx/preventiva_2014/images/mas.gif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76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9" name="Picture 95" descr="http://sgm.issste.gob.mx/preventiva_2014/images/mas.gif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14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0" name="Picture 96" descr="http://sgm.issste.gob.mx/preventiva_2014/images/mas.gif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53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1" name="Picture 97" descr="http://sgm.issste.gob.mx/preventiva_2014/images/mas.gif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91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2" name="Picture 98" descr="http://sgm.issste.gob.mx/preventiva_2014/images/mas.gif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29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3" name="Picture 99" descr="http://sgm.issste.gob.mx/preventiva_2014/images/mas.gif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67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4" name="Picture 100" descr="http://sgm.issste.gob.mx/preventiva_2014/images/mas.gif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505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964711</xdr:colOff>
      <xdr:row>0</xdr:row>
      <xdr:rowOff>0</xdr:rowOff>
    </xdr:from>
    <xdr:to>
      <xdr:col>14</xdr:col>
      <xdr:colOff>1219495</xdr:colOff>
      <xdr:row>4</xdr:row>
      <xdr:rowOff>156381</xdr:rowOff>
    </xdr:to>
    <xdr:pic>
      <xdr:nvPicPr>
        <xdr:cNvPr id="43" name="42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7718942" y="0"/>
          <a:ext cx="2745937" cy="9379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2543175</xdr:colOff>
      <xdr:row>5</xdr:row>
      <xdr:rowOff>3175</xdr:rowOff>
    </xdr:to>
    <xdr:pic>
      <xdr:nvPicPr>
        <xdr:cNvPr id="44" name="43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0"/>
          <a:ext cx="2543174" cy="1003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73</xdr:row>
      <xdr:rowOff>0</xdr:rowOff>
    </xdr:from>
    <xdr:to>
      <xdr:col>1</xdr:col>
      <xdr:colOff>628403</xdr:colOff>
      <xdr:row>77</xdr:row>
      <xdr:rowOff>184149</xdr:rowOff>
    </xdr:to>
    <xdr:pic>
      <xdr:nvPicPr>
        <xdr:cNvPr id="45" name="44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14344366"/>
          <a:ext cx="3468805" cy="966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1222610</xdr:colOff>
      <xdr:row>73</xdr:row>
      <xdr:rowOff>14217</xdr:rowOff>
    </xdr:from>
    <xdr:to>
      <xdr:col>13</xdr:col>
      <xdr:colOff>17614</xdr:colOff>
      <xdr:row>77</xdr:row>
      <xdr:rowOff>99514</xdr:rowOff>
    </xdr:to>
    <xdr:pic>
      <xdr:nvPicPr>
        <xdr:cNvPr id="46" name="45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050334" y="14358583"/>
          <a:ext cx="2548138" cy="86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743331</xdr:colOff>
      <xdr:row>147</xdr:row>
      <xdr:rowOff>2005</xdr:rowOff>
    </xdr:from>
    <xdr:to>
      <xdr:col>14</xdr:col>
      <xdr:colOff>26569</xdr:colOff>
      <xdr:row>152</xdr:row>
      <xdr:rowOff>144169</xdr:rowOff>
    </xdr:to>
    <xdr:pic>
      <xdr:nvPicPr>
        <xdr:cNvPr id="47" name="46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251985" y="29920274"/>
          <a:ext cx="3019968" cy="11190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147</xdr:row>
      <xdr:rowOff>-1</xdr:rowOff>
    </xdr:from>
    <xdr:to>
      <xdr:col>1</xdr:col>
      <xdr:colOff>731472</xdr:colOff>
      <xdr:row>153</xdr:row>
      <xdr:rowOff>14215</xdr:rowOff>
    </xdr:to>
    <xdr:pic>
      <xdr:nvPicPr>
        <xdr:cNvPr id="48" name="47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0" y="28830895"/>
          <a:ext cx="3568321" cy="1208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BO278"/>
  <sheetViews>
    <sheetView showGridLines="0" tabSelected="1" zoomScale="78" zoomScaleNormal="78" zoomScaleSheetLayoutView="67" workbookViewId="0">
      <selection activeCell="A8" sqref="A8:O8"/>
    </sheetView>
  </sheetViews>
  <sheetFormatPr baseColWidth="10" defaultColWidth="12.42578125" defaultRowHeight="12.75"/>
  <cols>
    <col min="1" max="1" width="42.7109375" style="2" customWidth="1"/>
    <col min="2" max="15" width="18.7109375" style="2" customWidth="1"/>
    <col min="16" max="16384" width="12.42578125" style="2"/>
  </cols>
  <sheetData>
    <row r="1" spans="1:16" ht="15.75" customHeight="1"/>
    <row r="2" spans="1:16" ht="15.75" customHeight="1"/>
    <row r="3" spans="1:16" ht="15.75" customHeight="1"/>
    <row r="4" spans="1:16" ht="15.75" customHeight="1"/>
    <row r="5" spans="1:16" ht="15.75" customHeight="1"/>
    <row r="6" spans="1:16" s="28" customFormat="1" ht="17.25" customHeight="1">
      <c r="A6" s="92" t="s">
        <v>67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16" ht="13.5" customHeight="1">
      <c r="A7" s="3"/>
    </row>
    <row r="8" spans="1:16" s="30" customFormat="1" ht="38.25" customHeight="1">
      <c r="A8" s="88" t="s">
        <v>7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29"/>
    </row>
    <row r="9" spans="1:16" ht="13.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6" ht="21.75" customHeight="1">
      <c r="A10" s="89" t="s">
        <v>8</v>
      </c>
      <c r="B10" s="95" t="s">
        <v>10</v>
      </c>
      <c r="C10" s="98" t="s">
        <v>11</v>
      </c>
      <c r="D10" s="99"/>
      <c r="E10" s="89" t="s">
        <v>9</v>
      </c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7"/>
    </row>
    <row r="11" spans="1:16" ht="30.75" customHeight="1">
      <c r="A11" s="89"/>
      <c r="B11" s="96"/>
      <c r="C11" s="100"/>
      <c r="D11" s="101"/>
      <c r="E11" s="89" t="s">
        <v>3</v>
      </c>
      <c r="F11" s="89"/>
      <c r="G11" s="93" t="s">
        <v>12</v>
      </c>
      <c r="H11" s="93"/>
      <c r="I11" s="94" t="s">
        <v>13</v>
      </c>
      <c r="J11" s="90"/>
      <c r="K11" s="32" t="s">
        <v>2</v>
      </c>
      <c r="L11" s="89" t="s">
        <v>1</v>
      </c>
      <c r="M11" s="89"/>
      <c r="N11" s="89" t="s">
        <v>6</v>
      </c>
      <c r="O11" s="89"/>
    </row>
    <row r="12" spans="1:16" ht="19.5" customHeight="1">
      <c r="A12" s="89"/>
      <c r="B12" s="97"/>
      <c r="C12" s="33" t="s">
        <v>4</v>
      </c>
      <c r="D12" s="34" t="s">
        <v>0</v>
      </c>
      <c r="E12" s="33" t="s">
        <v>4</v>
      </c>
      <c r="F12" s="34" t="s">
        <v>0</v>
      </c>
      <c r="G12" s="33" t="s">
        <v>4</v>
      </c>
      <c r="H12" s="34" t="s">
        <v>0</v>
      </c>
      <c r="I12" s="33" t="s">
        <v>4</v>
      </c>
      <c r="J12" s="34" t="s">
        <v>0</v>
      </c>
      <c r="K12" s="34" t="s">
        <v>0</v>
      </c>
      <c r="L12" s="33" t="s">
        <v>4</v>
      </c>
      <c r="M12" s="34" t="s">
        <v>0</v>
      </c>
      <c r="N12" s="33" t="s">
        <v>4</v>
      </c>
      <c r="O12" s="34" t="s">
        <v>0</v>
      </c>
    </row>
    <row r="13" spans="1:16" s="41" customFormat="1" ht="15" customHeight="1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s="43" customFormat="1" ht="15" customHeight="1">
      <c r="A14" s="35" t="s">
        <v>10</v>
      </c>
      <c r="B14" s="42">
        <f t="shared" ref="B14:O14" si="0">SUM(B16,B22,B55)</f>
        <v>6491325</v>
      </c>
      <c r="C14" s="42">
        <f t="shared" si="0"/>
        <v>4789960</v>
      </c>
      <c r="D14" s="42">
        <f t="shared" si="0"/>
        <v>1701365</v>
      </c>
      <c r="E14" s="42">
        <f t="shared" si="0"/>
        <v>72378</v>
      </c>
      <c r="F14" s="42">
        <f t="shared" si="0"/>
        <v>12156</v>
      </c>
      <c r="G14" s="42">
        <f t="shared" si="0"/>
        <v>419571</v>
      </c>
      <c r="H14" s="42">
        <f t="shared" si="0"/>
        <v>69286</v>
      </c>
      <c r="I14" s="42">
        <f t="shared" si="0"/>
        <v>277845</v>
      </c>
      <c r="J14" s="42">
        <f t="shared" si="0"/>
        <v>47206</v>
      </c>
      <c r="K14" s="42">
        <f t="shared" si="0"/>
        <v>926856</v>
      </c>
      <c r="L14" s="42">
        <f t="shared" si="0"/>
        <v>85269</v>
      </c>
      <c r="M14" s="42">
        <f t="shared" si="0"/>
        <v>23196</v>
      </c>
      <c r="N14" s="42">
        <f t="shared" si="0"/>
        <v>20110</v>
      </c>
      <c r="O14" s="42">
        <f t="shared" si="0"/>
        <v>6392</v>
      </c>
    </row>
    <row r="15" spans="1:16" s="41" customFormat="1" ht="15" customHeight="1">
      <c r="A15" s="36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6"/>
      <c r="M15" s="46"/>
      <c r="N15" s="46"/>
      <c r="O15" s="46"/>
    </row>
    <row r="16" spans="1:16" s="41" customFormat="1" ht="15" customHeight="1">
      <c r="A16" s="35" t="s">
        <v>14</v>
      </c>
      <c r="B16" s="44">
        <f>SUM(B17:B20)</f>
        <v>662356</v>
      </c>
      <c r="C16" s="44">
        <f t="shared" ref="C16:O16" si="1">SUM(C17:C20)</f>
        <v>542930</v>
      </c>
      <c r="D16" s="44">
        <f t="shared" si="1"/>
        <v>119426</v>
      </c>
      <c r="E16" s="44">
        <f t="shared" si="1"/>
        <v>6101</v>
      </c>
      <c r="F16" s="44">
        <f t="shared" si="1"/>
        <v>1372</v>
      </c>
      <c r="G16" s="44">
        <f t="shared" si="1"/>
        <v>28343</v>
      </c>
      <c r="H16" s="44">
        <f t="shared" si="1"/>
        <v>3730</v>
      </c>
      <c r="I16" s="44">
        <f t="shared" si="1"/>
        <v>19903</v>
      </c>
      <c r="J16" s="44">
        <f t="shared" si="1"/>
        <v>2752</v>
      </c>
      <c r="K16" s="44">
        <f t="shared" si="1"/>
        <v>59085</v>
      </c>
      <c r="L16" s="44">
        <f t="shared" si="1"/>
        <v>6169</v>
      </c>
      <c r="M16" s="44">
        <f t="shared" si="1"/>
        <v>1186</v>
      </c>
      <c r="N16" s="44">
        <f t="shared" si="1"/>
        <v>4635</v>
      </c>
      <c r="O16" s="44">
        <f t="shared" si="1"/>
        <v>452</v>
      </c>
    </row>
    <row r="17" spans="1:44" s="41" customFormat="1" ht="15" customHeight="1">
      <c r="A17" s="36" t="s">
        <v>15</v>
      </c>
      <c r="B17" s="42">
        <f t="shared" ref="B17:B20" si="2">SUM(C17:D17)</f>
        <v>181111</v>
      </c>
      <c r="C17" s="46">
        <f>SUM(E17,G17,I17,L17,N17,B90,D90,F90,H90,I90,K90,L90,B167,C167,D167,F167,H167,I167,J167,K167,L167,M167)</f>
        <v>150671</v>
      </c>
      <c r="D17" s="46">
        <f>SUM(F17,H17,J17,K17,M17,O17,C90,E90,G90,J90,M90,E167,G167,N167)</f>
        <v>30440</v>
      </c>
      <c r="E17" s="46">
        <v>468</v>
      </c>
      <c r="F17" s="46">
        <v>83</v>
      </c>
      <c r="G17" s="46">
        <v>3733</v>
      </c>
      <c r="H17" s="46">
        <v>404</v>
      </c>
      <c r="I17" s="46">
        <v>2611</v>
      </c>
      <c r="J17" s="46">
        <v>287</v>
      </c>
      <c r="K17" s="46">
        <v>20195</v>
      </c>
      <c r="L17" s="46">
        <v>916</v>
      </c>
      <c r="M17" s="46">
        <v>175</v>
      </c>
      <c r="N17" s="46">
        <v>1013</v>
      </c>
      <c r="O17" s="46">
        <v>0</v>
      </c>
    </row>
    <row r="18" spans="1:44" s="41" customFormat="1" ht="15" customHeight="1">
      <c r="A18" s="36" t="s">
        <v>16</v>
      </c>
      <c r="B18" s="42">
        <f t="shared" si="2"/>
        <v>184999</v>
      </c>
      <c r="C18" s="46">
        <f>SUM(E18,G18,I18,L18,N18,B91,D91,F91,H91,I91,K91,L91,B168,C168,D168,F168,H168,I168,J168,K168,L168,M168)</f>
        <v>144278</v>
      </c>
      <c r="D18" s="46">
        <f>SUM(F18,H18,J18,K18,M18,O18,C91,E91,G91,J91,M91,E168,G168,N168)</f>
        <v>40721</v>
      </c>
      <c r="E18" s="46">
        <v>2057</v>
      </c>
      <c r="F18" s="46">
        <v>795</v>
      </c>
      <c r="G18" s="46">
        <v>10055</v>
      </c>
      <c r="H18" s="46">
        <v>1638</v>
      </c>
      <c r="I18" s="46">
        <v>7284</v>
      </c>
      <c r="J18" s="46">
        <v>1251</v>
      </c>
      <c r="K18" s="46">
        <v>14034</v>
      </c>
      <c r="L18" s="46">
        <v>1608</v>
      </c>
      <c r="M18" s="46">
        <v>501</v>
      </c>
      <c r="N18" s="46">
        <v>2025</v>
      </c>
      <c r="O18" s="46">
        <v>364</v>
      </c>
    </row>
    <row r="19" spans="1:44" s="41" customFormat="1" ht="15" customHeight="1">
      <c r="A19" s="36" t="s">
        <v>17</v>
      </c>
      <c r="B19" s="42">
        <f t="shared" si="2"/>
        <v>212382</v>
      </c>
      <c r="C19" s="46">
        <f>SUM(E19,G19,I19,L19,N19,B92,D92,F92,H92,I92,K92,L92,B169,C169,D169,F169,H169,I169,J169,K169,L169,M169)</f>
        <v>177011</v>
      </c>
      <c r="D19" s="46">
        <f>SUM(F19,H19,J19,K19,M19,O19,C92,E92,G92,J92,M92,E169,G169,N169)</f>
        <v>35371</v>
      </c>
      <c r="E19" s="46">
        <v>2510</v>
      </c>
      <c r="F19" s="46">
        <v>347</v>
      </c>
      <c r="G19" s="46">
        <v>10387</v>
      </c>
      <c r="H19" s="46">
        <v>1312</v>
      </c>
      <c r="I19" s="46">
        <v>6910</v>
      </c>
      <c r="J19" s="46">
        <v>858</v>
      </c>
      <c r="K19" s="46">
        <v>18491</v>
      </c>
      <c r="L19" s="46">
        <v>2865</v>
      </c>
      <c r="M19" s="46">
        <v>433</v>
      </c>
      <c r="N19" s="46">
        <v>1090</v>
      </c>
      <c r="O19" s="46">
        <v>53</v>
      </c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</row>
    <row r="20" spans="1:44" s="41" customFormat="1" ht="15" customHeight="1">
      <c r="A20" s="36" t="s">
        <v>18</v>
      </c>
      <c r="B20" s="42">
        <f t="shared" si="2"/>
        <v>83864</v>
      </c>
      <c r="C20" s="46">
        <f>SUM(E20,G20,I20,L20,N20,B93,D93,F93,H93,I93,K93,L93,B170,C170,D170,F170,H170,I170,J170,K170,L170,M170)</f>
        <v>70970</v>
      </c>
      <c r="D20" s="46">
        <f>SUM(F20,H20,J20,K20,M20,O20,C93,E93,G93,J93,M93,E170,G170,N170)</f>
        <v>12894</v>
      </c>
      <c r="E20" s="46">
        <v>1066</v>
      </c>
      <c r="F20" s="46">
        <v>147</v>
      </c>
      <c r="G20" s="46">
        <v>4168</v>
      </c>
      <c r="H20" s="46">
        <v>376</v>
      </c>
      <c r="I20" s="46">
        <v>3098</v>
      </c>
      <c r="J20" s="46">
        <v>356</v>
      </c>
      <c r="K20" s="46">
        <v>6365</v>
      </c>
      <c r="L20" s="46">
        <v>780</v>
      </c>
      <c r="M20" s="46">
        <v>77</v>
      </c>
      <c r="N20" s="46">
        <v>507</v>
      </c>
      <c r="O20" s="46">
        <v>35</v>
      </c>
    </row>
    <row r="21" spans="1:44" s="41" customFormat="1" ht="15" customHeight="1">
      <c r="A21" s="36"/>
      <c r="B21" s="42"/>
      <c r="C21" s="46"/>
      <c r="D21" s="46"/>
      <c r="E21" s="46"/>
      <c r="F21" s="46"/>
      <c r="G21" s="46"/>
      <c r="H21" s="46"/>
      <c r="I21" s="46"/>
      <c r="J21" s="46"/>
      <c r="K21" s="47"/>
      <c r="L21" s="46"/>
      <c r="M21" s="46"/>
      <c r="N21" s="46"/>
      <c r="O21" s="46"/>
    </row>
    <row r="22" spans="1:44" s="43" customFormat="1" ht="15" customHeight="1">
      <c r="A22" s="35" t="s">
        <v>19</v>
      </c>
      <c r="B22" s="42">
        <f>SUM(B23:B53)</f>
        <v>5765979</v>
      </c>
      <c r="C22" s="42">
        <f t="shared" ref="C22:O22" si="3">SUM(C23:C53)</f>
        <v>4184563</v>
      </c>
      <c r="D22" s="42">
        <f t="shared" si="3"/>
        <v>1581416</v>
      </c>
      <c r="E22" s="42">
        <f t="shared" si="3"/>
        <v>60708</v>
      </c>
      <c r="F22" s="42">
        <f t="shared" si="3"/>
        <v>10783</v>
      </c>
      <c r="G22" s="42">
        <f t="shared" si="3"/>
        <v>389743</v>
      </c>
      <c r="H22" s="42">
        <f t="shared" si="3"/>
        <v>65548</v>
      </c>
      <c r="I22" s="42">
        <f t="shared" si="3"/>
        <v>256582</v>
      </c>
      <c r="J22" s="42">
        <f t="shared" si="3"/>
        <v>44452</v>
      </c>
      <c r="K22" s="42">
        <f t="shared" si="3"/>
        <v>867771</v>
      </c>
      <c r="L22" s="42">
        <f t="shared" si="3"/>
        <v>78923</v>
      </c>
      <c r="M22" s="42">
        <f t="shared" si="3"/>
        <v>22008</v>
      </c>
      <c r="N22" s="42">
        <f t="shared" si="3"/>
        <v>15256</v>
      </c>
      <c r="O22" s="42">
        <f t="shared" si="3"/>
        <v>5935</v>
      </c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</row>
    <row r="23" spans="1:44" s="41" customFormat="1" ht="15" customHeight="1">
      <c r="A23" s="36" t="s">
        <v>20</v>
      </c>
      <c r="B23" s="42">
        <f t="shared" ref="B23:B53" si="4">SUM(C23:D23)</f>
        <v>104529</v>
      </c>
      <c r="C23" s="46">
        <f t="shared" ref="C23:C53" si="5">SUM(E23,G23,I23,L23,N23,B96,D96,F96,H96,I96,K96,L96,B173,C173,D173,F173,H173,I173,J173,K173,L173,M173)</f>
        <v>77891</v>
      </c>
      <c r="D23" s="46">
        <f t="shared" ref="D23:D53" si="6">SUM(F23,H23,J23,K23,M23,O23,C96,E96,G96,J96,M96,E173,G173,N173)</f>
        <v>26638</v>
      </c>
      <c r="E23" s="46">
        <v>1567</v>
      </c>
      <c r="F23" s="46">
        <v>351</v>
      </c>
      <c r="G23" s="46">
        <v>8358</v>
      </c>
      <c r="H23" s="46">
        <v>1647</v>
      </c>
      <c r="I23" s="46">
        <v>5342</v>
      </c>
      <c r="J23" s="46">
        <v>945</v>
      </c>
      <c r="K23" s="46">
        <v>15400</v>
      </c>
      <c r="L23" s="46">
        <v>1752</v>
      </c>
      <c r="M23" s="46">
        <v>314</v>
      </c>
      <c r="N23" s="46">
        <v>328</v>
      </c>
      <c r="O23" s="46">
        <v>131</v>
      </c>
    </row>
    <row r="24" spans="1:44" s="41" customFormat="1" ht="15" customHeight="1">
      <c r="A24" s="36" t="s">
        <v>21</v>
      </c>
      <c r="B24" s="42">
        <f t="shared" si="4"/>
        <v>148028</v>
      </c>
      <c r="C24" s="46">
        <f t="shared" si="5"/>
        <v>99762</v>
      </c>
      <c r="D24" s="46">
        <f t="shared" si="6"/>
        <v>48266</v>
      </c>
      <c r="E24" s="46">
        <v>659</v>
      </c>
      <c r="F24" s="46">
        <v>162</v>
      </c>
      <c r="G24" s="46">
        <v>3938</v>
      </c>
      <c r="H24" s="46">
        <v>1633</v>
      </c>
      <c r="I24" s="46">
        <v>3116</v>
      </c>
      <c r="J24" s="46">
        <v>1225</v>
      </c>
      <c r="K24" s="46">
        <v>24522</v>
      </c>
      <c r="L24" s="46">
        <v>1655</v>
      </c>
      <c r="M24" s="46">
        <v>724</v>
      </c>
      <c r="N24" s="46">
        <v>297</v>
      </c>
      <c r="O24" s="46">
        <v>180</v>
      </c>
    </row>
    <row r="25" spans="1:44" s="41" customFormat="1" ht="15" customHeight="1">
      <c r="A25" s="36" t="s">
        <v>22</v>
      </c>
      <c r="B25" s="42">
        <f t="shared" si="4"/>
        <v>42745</v>
      </c>
      <c r="C25" s="46">
        <f t="shared" si="5"/>
        <v>30135</v>
      </c>
      <c r="D25" s="46">
        <f t="shared" si="6"/>
        <v>12610</v>
      </c>
      <c r="E25" s="46">
        <v>790</v>
      </c>
      <c r="F25" s="46">
        <v>82</v>
      </c>
      <c r="G25" s="46">
        <v>3745</v>
      </c>
      <c r="H25" s="46">
        <v>399</v>
      </c>
      <c r="I25" s="46">
        <v>2401</v>
      </c>
      <c r="J25" s="46">
        <v>333</v>
      </c>
      <c r="K25" s="46">
        <v>8230</v>
      </c>
      <c r="L25" s="46">
        <v>697</v>
      </c>
      <c r="M25" s="46">
        <v>116</v>
      </c>
      <c r="N25" s="46">
        <v>284</v>
      </c>
      <c r="O25" s="46">
        <v>71</v>
      </c>
    </row>
    <row r="26" spans="1:44" s="41" customFormat="1" ht="15" customHeight="1">
      <c r="A26" s="36" t="s">
        <v>23</v>
      </c>
      <c r="B26" s="42">
        <f t="shared" si="4"/>
        <v>76557</v>
      </c>
      <c r="C26" s="46">
        <f t="shared" si="5"/>
        <v>55421</v>
      </c>
      <c r="D26" s="46">
        <f t="shared" si="6"/>
        <v>21136</v>
      </c>
      <c r="E26" s="46">
        <v>325</v>
      </c>
      <c r="F26" s="46">
        <v>7</v>
      </c>
      <c r="G26" s="46">
        <v>5488</v>
      </c>
      <c r="H26" s="46">
        <v>368</v>
      </c>
      <c r="I26" s="46">
        <v>3579</v>
      </c>
      <c r="J26" s="46">
        <v>346</v>
      </c>
      <c r="K26" s="46">
        <v>10438</v>
      </c>
      <c r="L26" s="46">
        <v>915</v>
      </c>
      <c r="M26" s="46">
        <v>318</v>
      </c>
      <c r="N26" s="46">
        <v>95</v>
      </c>
      <c r="O26" s="46">
        <v>0</v>
      </c>
    </row>
    <row r="27" spans="1:44" s="41" customFormat="1" ht="15" customHeight="1">
      <c r="A27" s="36" t="s">
        <v>24</v>
      </c>
      <c r="B27" s="42">
        <f t="shared" si="4"/>
        <v>162666</v>
      </c>
      <c r="C27" s="46">
        <f t="shared" si="5"/>
        <v>125127</v>
      </c>
      <c r="D27" s="46">
        <f t="shared" si="6"/>
        <v>37539</v>
      </c>
      <c r="E27" s="46">
        <v>1683</v>
      </c>
      <c r="F27" s="46">
        <v>143</v>
      </c>
      <c r="G27" s="46">
        <v>8076</v>
      </c>
      <c r="H27" s="46">
        <v>1062</v>
      </c>
      <c r="I27" s="46">
        <v>5488</v>
      </c>
      <c r="J27" s="46">
        <v>845</v>
      </c>
      <c r="K27" s="46">
        <v>22949</v>
      </c>
      <c r="L27" s="46">
        <v>1693</v>
      </c>
      <c r="M27" s="46">
        <v>349</v>
      </c>
      <c r="N27" s="46">
        <v>251</v>
      </c>
      <c r="O27" s="46">
        <v>95</v>
      </c>
    </row>
    <row r="28" spans="1:44" s="41" customFormat="1" ht="15" customHeight="1">
      <c r="A28" s="36" t="s">
        <v>25</v>
      </c>
      <c r="B28" s="42">
        <f t="shared" si="4"/>
        <v>48885</v>
      </c>
      <c r="C28" s="46">
        <f t="shared" si="5"/>
        <v>37505</v>
      </c>
      <c r="D28" s="46">
        <f t="shared" si="6"/>
        <v>11380</v>
      </c>
      <c r="E28" s="46">
        <v>535</v>
      </c>
      <c r="F28" s="46">
        <v>13</v>
      </c>
      <c r="G28" s="46">
        <v>3495</v>
      </c>
      <c r="H28" s="46">
        <v>135</v>
      </c>
      <c r="I28" s="46">
        <v>2280</v>
      </c>
      <c r="J28" s="46">
        <v>120</v>
      </c>
      <c r="K28" s="46">
        <v>8139</v>
      </c>
      <c r="L28" s="46">
        <v>780</v>
      </c>
      <c r="M28" s="46">
        <v>40</v>
      </c>
      <c r="N28" s="46">
        <v>106</v>
      </c>
      <c r="O28" s="46">
        <v>0</v>
      </c>
    </row>
    <row r="29" spans="1:44" s="41" customFormat="1" ht="15" customHeight="1">
      <c r="A29" s="36" t="s">
        <v>26</v>
      </c>
      <c r="B29" s="42">
        <f t="shared" si="4"/>
        <v>382864</v>
      </c>
      <c r="C29" s="46">
        <f t="shared" si="5"/>
        <v>270250</v>
      </c>
      <c r="D29" s="46">
        <f t="shared" si="6"/>
        <v>112614</v>
      </c>
      <c r="E29" s="46">
        <v>3627</v>
      </c>
      <c r="F29" s="46">
        <v>897</v>
      </c>
      <c r="G29" s="46">
        <v>22545</v>
      </c>
      <c r="H29" s="46">
        <v>5760</v>
      </c>
      <c r="I29" s="46">
        <v>14905</v>
      </c>
      <c r="J29" s="46">
        <v>5541</v>
      </c>
      <c r="K29" s="46">
        <v>45470</v>
      </c>
      <c r="L29" s="46">
        <v>6078</v>
      </c>
      <c r="M29" s="46">
        <v>3166</v>
      </c>
      <c r="N29" s="46">
        <v>3293</v>
      </c>
      <c r="O29" s="46">
        <v>2078</v>
      </c>
    </row>
    <row r="30" spans="1:44" s="41" customFormat="1" ht="15" customHeight="1">
      <c r="A30" s="36" t="s">
        <v>27</v>
      </c>
      <c r="B30" s="42">
        <f t="shared" si="4"/>
        <v>158123</v>
      </c>
      <c r="C30" s="46">
        <f t="shared" si="5"/>
        <v>110693</v>
      </c>
      <c r="D30" s="46">
        <f t="shared" si="6"/>
        <v>47430</v>
      </c>
      <c r="E30" s="46">
        <v>1705</v>
      </c>
      <c r="F30" s="46">
        <v>362</v>
      </c>
      <c r="G30" s="46">
        <v>10999</v>
      </c>
      <c r="H30" s="46">
        <v>1477</v>
      </c>
      <c r="I30" s="46">
        <v>4920</v>
      </c>
      <c r="J30" s="46">
        <v>1529</v>
      </c>
      <c r="K30" s="46">
        <v>24373</v>
      </c>
      <c r="L30" s="46">
        <v>1928</v>
      </c>
      <c r="M30" s="46">
        <v>507</v>
      </c>
      <c r="N30" s="46">
        <v>255</v>
      </c>
      <c r="O30" s="46">
        <v>9</v>
      </c>
    </row>
    <row r="31" spans="1:44" s="41" customFormat="1" ht="15" customHeight="1">
      <c r="A31" s="36" t="s">
        <v>28</v>
      </c>
      <c r="B31" s="42">
        <f t="shared" si="4"/>
        <v>154765</v>
      </c>
      <c r="C31" s="46">
        <f t="shared" si="5"/>
        <v>121105</v>
      </c>
      <c r="D31" s="46">
        <f t="shared" si="6"/>
        <v>33660</v>
      </c>
      <c r="E31" s="46">
        <v>1511</v>
      </c>
      <c r="F31" s="46">
        <v>118</v>
      </c>
      <c r="G31" s="46">
        <v>10448</v>
      </c>
      <c r="H31" s="46">
        <v>1892</v>
      </c>
      <c r="I31" s="46">
        <v>5787</v>
      </c>
      <c r="J31" s="46">
        <v>896</v>
      </c>
      <c r="K31" s="46">
        <v>15463</v>
      </c>
      <c r="L31" s="46">
        <v>1387</v>
      </c>
      <c r="M31" s="46">
        <v>230</v>
      </c>
      <c r="N31" s="46">
        <v>467</v>
      </c>
      <c r="O31" s="46">
        <v>179</v>
      </c>
    </row>
    <row r="32" spans="1:44" s="41" customFormat="1" ht="15" customHeight="1">
      <c r="A32" s="36" t="s">
        <v>29</v>
      </c>
      <c r="B32" s="42">
        <f t="shared" si="4"/>
        <v>373805</v>
      </c>
      <c r="C32" s="46">
        <f t="shared" si="5"/>
        <v>251626</v>
      </c>
      <c r="D32" s="46">
        <f t="shared" si="6"/>
        <v>122179</v>
      </c>
      <c r="E32" s="46">
        <v>6716</v>
      </c>
      <c r="F32" s="46">
        <v>1930</v>
      </c>
      <c r="G32" s="46">
        <v>31899</v>
      </c>
      <c r="H32" s="46">
        <v>4900</v>
      </c>
      <c r="I32" s="46">
        <v>21686</v>
      </c>
      <c r="J32" s="46">
        <v>2025</v>
      </c>
      <c r="K32" s="46">
        <v>75599</v>
      </c>
      <c r="L32" s="46">
        <v>4363</v>
      </c>
      <c r="M32" s="46">
        <v>1981</v>
      </c>
      <c r="N32" s="46">
        <v>1135</v>
      </c>
      <c r="O32" s="46">
        <v>0</v>
      </c>
    </row>
    <row r="33" spans="1:15" s="41" customFormat="1" ht="15" customHeight="1">
      <c r="A33" s="36" t="s">
        <v>30</v>
      </c>
      <c r="B33" s="42">
        <f t="shared" si="4"/>
        <v>336476</v>
      </c>
      <c r="C33" s="46">
        <f t="shared" si="5"/>
        <v>236752</v>
      </c>
      <c r="D33" s="46">
        <f t="shared" si="6"/>
        <v>99724</v>
      </c>
      <c r="E33" s="46">
        <v>3402</v>
      </c>
      <c r="F33" s="46">
        <v>1129</v>
      </c>
      <c r="G33" s="46">
        <v>20805</v>
      </c>
      <c r="H33" s="46">
        <v>4260</v>
      </c>
      <c r="I33" s="46">
        <v>15798</v>
      </c>
      <c r="J33" s="46">
        <v>3888</v>
      </c>
      <c r="K33" s="46">
        <v>45889</v>
      </c>
      <c r="L33" s="46">
        <v>4085</v>
      </c>
      <c r="M33" s="46">
        <v>852</v>
      </c>
      <c r="N33" s="46">
        <v>285</v>
      </c>
      <c r="O33" s="46">
        <v>85</v>
      </c>
    </row>
    <row r="34" spans="1:15" s="41" customFormat="1" ht="15" customHeight="1">
      <c r="A34" s="36" t="s">
        <v>31</v>
      </c>
      <c r="B34" s="42">
        <f t="shared" si="4"/>
        <v>162807</v>
      </c>
      <c r="C34" s="46">
        <f t="shared" si="5"/>
        <v>123114</v>
      </c>
      <c r="D34" s="46">
        <f t="shared" si="6"/>
        <v>39693</v>
      </c>
      <c r="E34" s="46">
        <v>1650</v>
      </c>
      <c r="F34" s="46">
        <v>358</v>
      </c>
      <c r="G34" s="46">
        <v>9202</v>
      </c>
      <c r="H34" s="46">
        <v>1082</v>
      </c>
      <c r="I34" s="46">
        <v>6526</v>
      </c>
      <c r="J34" s="46">
        <v>1131</v>
      </c>
      <c r="K34" s="46">
        <v>18726</v>
      </c>
      <c r="L34" s="46">
        <v>2056</v>
      </c>
      <c r="M34" s="46">
        <v>484</v>
      </c>
      <c r="N34" s="46">
        <v>558</v>
      </c>
      <c r="O34" s="46">
        <v>234</v>
      </c>
    </row>
    <row r="35" spans="1:15" s="41" customFormat="1" ht="15" customHeight="1">
      <c r="A35" s="36" t="s">
        <v>32</v>
      </c>
      <c r="B35" s="42">
        <f t="shared" si="4"/>
        <v>391459</v>
      </c>
      <c r="C35" s="46">
        <f t="shared" si="5"/>
        <v>297875</v>
      </c>
      <c r="D35" s="46">
        <f t="shared" si="6"/>
        <v>93584</v>
      </c>
      <c r="E35" s="46">
        <v>814</v>
      </c>
      <c r="F35" s="46">
        <v>144</v>
      </c>
      <c r="G35" s="46">
        <v>10219</v>
      </c>
      <c r="H35" s="46">
        <v>2803</v>
      </c>
      <c r="I35" s="46">
        <v>5946</v>
      </c>
      <c r="J35" s="46">
        <v>1667</v>
      </c>
      <c r="K35" s="46">
        <v>57738</v>
      </c>
      <c r="L35" s="46">
        <v>2218</v>
      </c>
      <c r="M35" s="46">
        <v>554</v>
      </c>
      <c r="N35" s="46">
        <v>40</v>
      </c>
      <c r="O35" s="46">
        <v>18</v>
      </c>
    </row>
    <row r="36" spans="1:15" s="41" customFormat="1" ht="15" customHeight="1">
      <c r="A36" s="36" t="s">
        <v>33</v>
      </c>
      <c r="B36" s="42">
        <f t="shared" si="4"/>
        <v>250376</v>
      </c>
      <c r="C36" s="46">
        <f t="shared" si="5"/>
        <v>194510</v>
      </c>
      <c r="D36" s="46">
        <f t="shared" si="6"/>
        <v>55866</v>
      </c>
      <c r="E36" s="46">
        <v>4628</v>
      </c>
      <c r="F36" s="46">
        <v>601</v>
      </c>
      <c r="G36" s="46">
        <v>20792</v>
      </c>
      <c r="H36" s="46">
        <v>2658</v>
      </c>
      <c r="I36" s="46">
        <v>16689</v>
      </c>
      <c r="J36" s="46">
        <v>2309</v>
      </c>
      <c r="K36" s="46">
        <v>29066</v>
      </c>
      <c r="L36" s="46">
        <v>4743</v>
      </c>
      <c r="M36" s="46">
        <v>578</v>
      </c>
      <c r="N36" s="46">
        <v>296</v>
      </c>
      <c r="O36" s="46">
        <v>108</v>
      </c>
    </row>
    <row r="37" spans="1:15" s="41" customFormat="1" ht="15" customHeight="1">
      <c r="A37" s="36" t="s">
        <v>34</v>
      </c>
      <c r="B37" s="42">
        <f t="shared" si="4"/>
        <v>303549</v>
      </c>
      <c r="C37" s="46">
        <f t="shared" si="5"/>
        <v>213152</v>
      </c>
      <c r="D37" s="46">
        <f t="shared" si="6"/>
        <v>90397</v>
      </c>
      <c r="E37" s="46">
        <v>3595</v>
      </c>
      <c r="F37" s="46">
        <v>563</v>
      </c>
      <c r="G37" s="46">
        <v>39048</v>
      </c>
      <c r="H37" s="46">
        <v>3678</v>
      </c>
      <c r="I37" s="46">
        <v>18834</v>
      </c>
      <c r="J37" s="46">
        <v>2568</v>
      </c>
      <c r="K37" s="46">
        <v>56180</v>
      </c>
      <c r="L37" s="46">
        <v>5032</v>
      </c>
      <c r="M37" s="46">
        <v>1037</v>
      </c>
      <c r="N37" s="46">
        <v>630</v>
      </c>
      <c r="O37" s="46">
        <v>134</v>
      </c>
    </row>
    <row r="38" spans="1:15" s="41" customFormat="1" ht="15" customHeight="1">
      <c r="A38" s="36" t="s">
        <v>35</v>
      </c>
      <c r="B38" s="42">
        <f t="shared" si="4"/>
        <v>134494</v>
      </c>
      <c r="C38" s="46">
        <f t="shared" si="5"/>
        <v>96900</v>
      </c>
      <c r="D38" s="46">
        <f t="shared" si="6"/>
        <v>37594</v>
      </c>
      <c r="E38" s="46">
        <v>1105</v>
      </c>
      <c r="F38" s="46">
        <v>245</v>
      </c>
      <c r="G38" s="46">
        <v>8555</v>
      </c>
      <c r="H38" s="46">
        <v>1257</v>
      </c>
      <c r="I38" s="46">
        <v>6229</v>
      </c>
      <c r="J38" s="46">
        <v>350</v>
      </c>
      <c r="K38" s="46">
        <v>22110</v>
      </c>
      <c r="L38" s="46">
        <v>1682</v>
      </c>
      <c r="M38" s="46">
        <v>686</v>
      </c>
      <c r="N38" s="46">
        <v>228</v>
      </c>
      <c r="O38" s="46">
        <v>108</v>
      </c>
    </row>
    <row r="39" spans="1:15" s="41" customFormat="1" ht="15" customHeight="1">
      <c r="A39" s="36" t="s">
        <v>36</v>
      </c>
      <c r="B39" s="42">
        <f t="shared" si="4"/>
        <v>112190</v>
      </c>
      <c r="C39" s="46">
        <f t="shared" si="5"/>
        <v>80217</v>
      </c>
      <c r="D39" s="46">
        <f t="shared" si="6"/>
        <v>31973</v>
      </c>
      <c r="E39" s="46">
        <v>976</v>
      </c>
      <c r="F39" s="46">
        <v>257</v>
      </c>
      <c r="G39" s="46">
        <v>9460</v>
      </c>
      <c r="H39" s="46">
        <v>1674</v>
      </c>
      <c r="I39" s="46">
        <v>6111</v>
      </c>
      <c r="J39" s="46">
        <v>802</v>
      </c>
      <c r="K39" s="46">
        <v>16344</v>
      </c>
      <c r="L39" s="46">
        <v>1351</v>
      </c>
      <c r="M39" s="46">
        <v>495</v>
      </c>
      <c r="N39" s="46">
        <v>4</v>
      </c>
      <c r="O39" s="46">
        <v>2</v>
      </c>
    </row>
    <row r="40" spans="1:15" s="41" customFormat="1" ht="15" customHeight="1">
      <c r="A40" s="36" t="s">
        <v>37</v>
      </c>
      <c r="B40" s="42">
        <f t="shared" si="4"/>
        <v>170497</v>
      </c>
      <c r="C40" s="46">
        <f t="shared" si="5"/>
        <v>119789</v>
      </c>
      <c r="D40" s="46">
        <f t="shared" si="6"/>
        <v>50708</v>
      </c>
      <c r="E40" s="46">
        <v>1211</v>
      </c>
      <c r="F40" s="46">
        <v>196</v>
      </c>
      <c r="G40" s="46">
        <v>12112</v>
      </c>
      <c r="H40" s="46">
        <v>3191</v>
      </c>
      <c r="I40" s="46">
        <v>8139</v>
      </c>
      <c r="J40" s="46">
        <v>1248</v>
      </c>
      <c r="K40" s="46">
        <v>33917</v>
      </c>
      <c r="L40" s="46">
        <v>963</v>
      </c>
      <c r="M40" s="46">
        <v>266</v>
      </c>
      <c r="N40" s="46">
        <v>84</v>
      </c>
      <c r="O40" s="46">
        <v>7</v>
      </c>
    </row>
    <row r="41" spans="1:15" s="41" customFormat="1" ht="15" customHeight="1">
      <c r="A41" s="36" t="s">
        <v>38</v>
      </c>
      <c r="B41" s="42">
        <f t="shared" si="4"/>
        <v>203302</v>
      </c>
      <c r="C41" s="46">
        <f t="shared" si="5"/>
        <v>155146</v>
      </c>
      <c r="D41" s="46">
        <f t="shared" si="6"/>
        <v>48156</v>
      </c>
      <c r="E41" s="46">
        <v>2155</v>
      </c>
      <c r="F41" s="46">
        <v>326</v>
      </c>
      <c r="G41" s="46">
        <v>13007</v>
      </c>
      <c r="H41" s="46">
        <v>2144</v>
      </c>
      <c r="I41" s="46">
        <v>10073</v>
      </c>
      <c r="J41" s="46">
        <v>1708</v>
      </c>
      <c r="K41" s="46">
        <v>26459</v>
      </c>
      <c r="L41" s="46">
        <v>3446</v>
      </c>
      <c r="M41" s="46">
        <v>497</v>
      </c>
      <c r="N41" s="46">
        <v>1443</v>
      </c>
      <c r="O41" s="46">
        <v>293</v>
      </c>
    </row>
    <row r="42" spans="1:15" s="41" customFormat="1" ht="15" customHeight="1">
      <c r="A42" s="36" t="s">
        <v>39</v>
      </c>
      <c r="B42" s="42">
        <f t="shared" si="4"/>
        <v>366923</v>
      </c>
      <c r="C42" s="46">
        <f t="shared" si="5"/>
        <v>265609</v>
      </c>
      <c r="D42" s="46">
        <f t="shared" si="6"/>
        <v>101314</v>
      </c>
      <c r="E42" s="46">
        <v>3615</v>
      </c>
      <c r="F42" s="46">
        <v>877</v>
      </c>
      <c r="G42" s="46">
        <v>23553</v>
      </c>
      <c r="H42" s="46">
        <v>3757</v>
      </c>
      <c r="I42" s="46">
        <v>14996</v>
      </c>
      <c r="J42" s="46">
        <v>3253</v>
      </c>
      <c r="K42" s="46">
        <v>66102</v>
      </c>
      <c r="L42" s="46">
        <v>6500</v>
      </c>
      <c r="M42" s="46">
        <v>1101</v>
      </c>
      <c r="N42" s="46">
        <v>548</v>
      </c>
      <c r="O42" s="46">
        <v>0</v>
      </c>
    </row>
    <row r="43" spans="1:15" s="41" customFormat="1" ht="15" customHeight="1">
      <c r="A43" s="36" t="s">
        <v>40</v>
      </c>
      <c r="B43" s="42">
        <f t="shared" si="4"/>
        <v>39994</v>
      </c>
      <c r="C43" s="46">
        <f t="shared" si="5"/>
        <v>31266</v>
      </c>
      <c r="D43" s="46">
        <f t="shared" si="6"/>
        <v>8728</v>
      </c>
      <c r="E43" s="46">
        <v>503</v>
      </c>
      <c r="F43" s="46">
        <v>80</v>
      </c>
      <c r="G43" s="46">
        <v>2792</v>
      </c>
      <c r="H43" s="46">
        <v>482</v>
      </c>
      <c r="I43" s="46">
        <v>1955</v>
      </c>
      <c r="J43" s="46">
        <v>390</v>
      </c>
      <c r="K43" s="46">
        <v>3461</v>
      </c>
      <c r="L43" s="46">
        <v>632</v>
      </c>
      <c r="M43" s="46">
        <v>209</v>
      </c>
      <c r="N43" s="46">
        <v>27</v>
      </c>
      <c r="O43" s="46">
        <v>59</v>
      </c>
    </row>
    <row r="44" spans="1:15" s="41" customFormat="1" ht="15" customHeight="1">
      <c r="A44" s="36" t="s">
        <v>41</v>
      </c>
      <c r="B44" s="42">
        <f t="shared" si="4"/>
        <v>174547</v>
      </c>
      <c r="C44" s="46">
        <f t="shared" si="5"/>
        <v>139370</v>
      </c>
      <c r="D44" s="46">
        <f t="shared" si="6"/>
        <v>35177</v>
      </c>
      <c r="E44" s="46">
        <v>812</v>
      </c>
      <c r="F44" s="46">
        <v>83</v>
      </c>
      <c r="G44" s="46">
        <v>13114</v>
      </c>
      <c r="H44" s="46">
        <v>1110</v>
      </c>
      <c r="I44" s="46">
        <v>7507</v>
      </c>
      <c r="J44" s="46">
        <v>912</v>
      </c>
      <c r="K44" s="46">
        <v>15052</v>
      </c>
      <c r="L44" s="46">
        <v>1970</v>
      </c>
      <c r="M44" s="46">
        <v>321</v>
      </c>
      <c r="N44" s="46">
        <v>29</v>
      </c>
      <c r="O44" s="46">
        <v>5</v>
      </c>
    </row>
    <row r="45" spans="1:15" s="41" customFormat="1" ht="15" customHeight="1">
      <c r="A45" s="36" t="s">
        <v>42</v>
      </c>
      <c r="B45" s="42">
        <f t="shared" si="4"/>
        <v>248921</v>
      </c>
      <c r="C45" s="46">
        <f t="shared" si="5"/>
        <v>180610</v>
      </c>
      <c r="D45" s="46">
        <f t="shared" si="6"/>
        <v>68311</v>
      </c>
      <c r="E45" s="46">
        <v>3548</v>
      </c>
      <c r="F45" s="46">
        <v>244</v>
      </c>
      <c r="G45" s="46">
        <v>16042</v>
      </c>
      <c r="H45" s="46">
        <v>1789</v>
      </c>
      <c r="I45" s="46">
        <v>10853</v>
      </c>
      <c r="J45" s="46">
        <v>1184</v>
      </c>
      <c r="K45" s="46">
        <v>40783</v>
      </c>
      <c r="L45" s="46">
        <v>3426</v>
      </c>
      <c r="M45" s="46">
        <v>1545</v>
      </c>
      <c r="N45" s="46">
        <v>181</v>
      </c>
      <c r="O45" s="46">
        <v>200</v>
      </c>
    </row>
    <row r="46" spans="1:15" s="41" customFormat="1" ht="15" customHeight="1">
      <c r="A46" s="36" t="s">
        <v>43</v>
      </c>
      <c r="B46" s="42">
        <f t="shared" si="4"/>
        <v>133610</v>
      </c>
      <c r="C46" s="46">
        <f t="shared" si="5"/>
        <v>84535</v>
      </c>
      <c r="D46" s="46">
        <f t="shared" si="6"/>
        <v>49075</v>
      </c>
      <c r="E46" s="46">
        <v>794</v>
      </c>
      <c r="F46" s="46">
        <v>75</v>
      </c>
      <c r="G46" s="46">
        <v>9169</v>
      </c>
      <c r="H46" s="46">
        <v>2724</v>
      </c>
      <c r="I46" s="46">
        <v>6611</v>
      </c>
      <c r="J46" s="46">
        <v>1395</v>
      </c>
      <c r="K46" s="46">
        <v>23720</v>
      </c>
      <c r="L46" s="46">
        <v>1777</v>
      </c>
      <c r="M46" s="46">
        <v>867</v>
      </c>
      <c r="N46" s="46">
        <v>556</v>
      </c>
      <c r="O46" s="46">
        <v>253</v>
      </c>
    </row>
    <row r="47" spans="1:15" s="41" customFormat="1" ht="15" customHeight="1">
      <c r="A47" s="36" t="s">
        <v>44</v>
      </c>
      <c r="B47" s="42">
        <f t="shared" si="4"/>
        <v>104005</v>
      </c>
      <c r="C47" s="46">
        <f t="shared" si="5"/>
        <v>69154</v>
      </c>
      <c r="D47" s="46">
        <f t="shared" si="6"/>
        <v>34851</v>
      </c>
      <c r="E47" s="46">
        <v>1643</v>
      </c>
      <c r="F47" s="46">
        <v>389</v>
      </c>
      <c r="G47" s="46">
        <v>5234</v>
      </c>
      <c r="H47" s="46">
        <v>1778</v>
      </c>
      <c r="I47" s="46">
        <v>3263</v>
      </c>
      <c r="J47" s="46">
        <v>1342</v>
      </c>
      <c r="K47" s="46">
        <v>14849</v>
      </c>
      <c r="L47" s="46">
        <v>986</v>
      </c>
      <c r="M47" s="46">
        <v>460</v>
      </c>
      <c r="N47" s="46">
        <v>358</v>
      </c>
      <c r="O47" s="46">
        <v>125</v>
      </c>
    </row>
    <row r="48" spans="1:15" s="41" customFormat="1" ht="15" customHeight="1">
      <c r="A48" s="36" t="s">
        <v>45</v>
      </c>
      <c r="B48" s="42">
        <f t="shared" si="4"/>
        <v>254307</v>
      </c>
      <c r="C48" s="46">
        <f t="shared" si="5"/>
        <v>188369</v>
      </c>
      <c r="D48" s="46">
        <f t="shared" si="6"/>
        <v>65938</v>
      </c>
      <c r="E48" s="46">
        <v>4372</v>
      </c>
      <c r="F48" s="46">
        <v>0</v>
      </c>
      <c r="G48" s="46">
        <v>21761</v>
      </c>
      <c r="H48" s="46">
        <v>3585</v>
      </c>
      <c r="I48" s="46">
        <v>14537</v>
      </c>
      <c r="J48" s="46">
        <v>775</v>
      </c>
      <c r="K48" s="46">
        <v>46952</v>
      </c>
      <c r="L48" s="46">
        <v>6420</v>
      </c>
      <c r="M48" s="46">
        <v>847</v>
      </c>
      <c r="N48" s="46">
        <v>783</v>
      </c>
      <c r="O48" s="46">
        <v>900</v>
      </c>
    </row>
    <row r="49" spans="1:44" s="41" customFormat="1" ht="15" customHeight="1">
      <c r="A49" s="36" t="s">
        <v>46</v>
      </c>
      <c r="B49" s="42">
        <f t="shared" si="4"/>
        <v>202073</v>
      </c>
      <c r="C49" s="46">
        <f t="shared" si="5"/>
        <v>144733</v>
      </c>
      <c r="D49" s="46">
        <f t="shared" si="6"/>
        <v>57340</v>
      </c>
      <c r="E49" s="46">
        <v>2003</v>
      </c>
      <c r="F49" s="46">
        <v>409</v>
      </c>
      <c r="G49" s="46">
        <v>9783</v>
      </c>
      <c r="H49" s="46">
        <v>2717</v>
      </c>
      <c r="I49" s="46">
        <v>7768</v>
      </c>
      <c r="J49" s="46">
        <v>1974</v>
      </c>
      <c r="K49" s="46">
        <v>27430</v>
      </c>
      <c r="L49" s="46">
        <v>2956</v>
      </c>
      <c r="M49" s="46">
        <v>1518</v>
      </c>
      <c r="N49" s="46">
        <v>428</v>
      </c>
      <c r="O49" s="46">
        <v>303</v>
      </c>
    </row>
    <row r="50" spans="1:44" s="41" customFormat="1" ht="15" customHeight="1">
      <c r="A50" s="36" t="s">
        <v>47</v>
      </c>
      <c r="B50" s="42">
        <f t="shared" si="4"/>
        <v>70089</v>
      </c>
      <c r="C50" s="46">
        <f t="shared" si="5"/>
        <v>53650</v>
      </c>
      <c r="D50" s="46">
        <f t="shared" si="6"/>
        <v>16439</v>
      </c>
      <c r="E50" s="46">
        <v>590</v>
      </c>
      <c r="F50" s="46">
        <v>0</v>
      </c>
      <c r="G50" s="46">
        <v>6558</v>
      </c>
      <c r="H50" s="46">
        <v>320</v>
      </c>
      <c r="I50" s="46">
        <v>4938</v>
      </c>
      <c r="J50" s="46">
        <v>140</v>
      </c>
      <c r="K50" s="46">
        <v>11801</v>
      </c>
      <c r="L50" s="46">
        <v>1250</v>
      </c>
      <c r="M50" s="46">
        <v>140</v>
      </c>
      <c r="N50" s="46">
        <v>504</v>
      </c>
      <c r="O50" s="46">
        <v>30</v>
      </c>
    </row>
    <row r="51" spans="1:44" s="41" customFormat="1" ht="15" customHeight="1">
      <c r="A51" s="36" t="s">
        <v>48</v>
      </c>
      <c r="B51" s="42">
        <f t="shared" si="4"/>
        <v>245975</v>
      </c>
      <c r="C51" s="46">
        <f t="shared" si="5"/>
        <v>175083</v>
      </c>
      <c r="D51" s="46">
        <f t="shared" si="6"/>
        <v>70892</v>
      </c>
      <c r="E51" s="46">
        <v>2629</v>
      </c>
      <c r="F51" s="46">
        <v>606</v>
      </c>
      <c r="G51" s="46">
        <v>13076</v>
      </c>
      <c r="H51" s="46">
        <v>2966</v>
      </c>
      <c r="I51" s="46">
        <v>10775</v>
      </c>
      <c r="J51" s="46">
        <v>2487</v>
      </c>
      <c r="K51" s="46">
        <v>27931</v>
      </c>
      <c r="L51" s="46">
        <v>3557</v>
      </c>
      <c r="M51" s="46">
        <v>1218</v>
      </c>
      <c r="N51" s="46">
        <v>285</v>
      </c>
      <c r="O51" s="46">
        <v>9</v>
      </c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</row>
    <row r="52" spans="1:44" s="41" customFormat="1" ht="15" customHeight="1">
      <c r="A52" s="36" t="s">
        <v>49</v>
      </c>
      <c r="B52" s="42">
        <f t="shared" si="4"/>
        <v>67149</v>
      </c>
      <c r="C52" s="46">
        <f t="shared" si="5"/>
        <v>56948</v>
      </c>
      <c r="D52" s="46">
        <f t="shared" si="6"/>
        <v>10201</v>
      </c>
      <c r="E52" s="46">
        <v>763</v>
      </c>
      <c r="F52" s="46">
        <v>44</v>
      </c>
      <c r="G52" s="46">
        <v>3694</v>
      </c>
      <c r="H52" s="46">
        <v>424</v>
      </c>
      <c r="I52" s="46">
        <v>2323</v>
      </c>
      <c r="J52" s="46">
        <v>160</v>
      </c>
      <c r="K52" s="46">
        <v>7317</v>
      </c>
      <c r="L52" s="46">
        <v>841</v>
      </c>
      <c r="M52" s="46">
        <v>147</v>
      </c>
      <c r="N52" s="46">
        <v>317</v>
      </c>
      <c r="O52" s="46">
        <v>0</v>
      </c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</row>
    <row r="53" spans="1:44" s="41" customFormat="1" ht="15" customHeight="1">
      <c r="A53" s="36" t="s">
        <v>50</v>
      </c>
      <c r="B53" s="42">
        <f t="shared" si="4"/>
        <v>140269</v>
      </c>
      <c r="C53" s="46">
        <f t="shared" si="5"/>
        <v>98266</v>
      </c>
      <c r="D53" s="46">
        <f t="shared" si="6"/>
        <v>42003</v>
      </c>
      <c r="E53" s="46">
        <v>782</v>
      </c>
      <c r="F53" s="46">
        <v>92</v>
      </c>
      <c r="G53" s="46">
        <v>12776</v>
      </c>
      <c r="H53" s="46">
        <v>1876</v>
      </c>
      <c r="I53" s="46">
        <v>7207</v>
      </c>
      <c r="J53" s="46">
        <v>964</v>
      </c>
      <c r="K53" s="46">
        <v>25361</v>
      </c>
      <c r="L53" s="46">
        <v>1784</v>
      </c>
      <c r="M53" s="46">
        <v>441</v>
      </c>
      <c r="N53" s="46">
        <v>1161</v>
      </c>
      <c r="O53" s="46">
        <v>319</v>
      </c>
    </row>
    <row r="54" spans="1:44" s="41" customFormat="1" ht="15" customHeight="1">
      <c r="A54" s="36"/>
      <c r="B54" s="42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44" s="41" customFormat="1" ht="15" customHeight="1">
      <c r="A55" s="35" t="s">
        <v>51</v>
      </c>
      <c r="B55" s="42">
        <f>SUM(B56:B70)</f>
        <v>62990</v>
      </c>
      <c r="C55" s="42">
        <f t="shared" ref="C55:O55" si="7">SUM(C56:C70)</f>
        <v>62467</v>
      </c>
      <c r="D55" s="42">
        <f t="shared" si="7"/>
        <v>523</v>
      </c>
      <c r="E55" s="46">
        <f t="shared" si="7"/>
        <v>5569</v>
      </c>
      <c r="F55" s="46">
        <f t="shared" si="7"/>
        <v>1</v>
      </c>
      <c r="G55" s="46">
        <f t="shared" si="7"/>
        <v>1485</v>
      </c>
      <c r="H55" s="46">
        <f t="shared" si="7"/>
        <v>8</v>
      </c>
      <c r="I55" s="46">
        <f t="shared" si="7"/>
        <v>1360</v>
      </c>
      <c r="J55" s="46">
        <f t="shared" si="7"/>
        <v>2</v>
      </c>
      <c r="K55" s="46">
        <f t="shared" si="7"/>
        <v>0</v>
      </c>
      <c r="L55" s="46">
        <f t="shared" si="7"/>
        <v>177</v>
      </c>
      <c r="M55" s="46">
        <f t="shared" si="7"/>
        <v>2</v>
      </c>
      <c r="N55" s="46">
        <f t="shared" si="7"/>
        <v>219</v>
      </c>
      <c r="O55" s="46">
        <f t="shared" si="7"/>
        <v>5</v>
      </c>
    </row>
    <row r="56" spans="1:44" s="41" customFormat="1" ht="15" customHeight="1">
      <c r="A56" s="36" t="s">
        <v>52</v>
      </c>
      <c r="B56" s="42">
        <f t="shared" ref="B56:B70" si="8">SUM(C56:D56)</f>
        <v>2503</v>
      </c>
      <c r="C56" s="46">
        <f t="shared" ref="C56:C70" si="9">SUM(E56,G56,I56,L56,N56,B129,D129,F129,H129,I129,K129,L129,B206,C206,D206,F206,H206,I206,J206,K206,L206,M206)</f>
        <v>2503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</row>
    <row r="57" spans="1:44" s="41" customFormat="1" ht="15" customHeight="1">
      <c r="A57" s="36" t="s">
        <v>53</v>
      </c>
      <c r="B57" s="42">
        <f t="shared" si="8"/>
        <v>3364</v>
      </c>
      <c r="C57" s="46">
        <f t="shared" si="9"/>
        <v>3364</v>
      </c>
      <c r="D57" s="46">
        <f t="shared" ref="D57:D70" si="10">SUM(F57,H57,J57,K57,M57,O57,C130,E130,G130,J130,M130,E207,G207,N207)</f>
        <v>0</v>
      </c>
      <c r="E57" s="46">
        <v>564</v>
      </c>
      <c r="F57" s="46">
        <v>0</v>
      </c>
      <c r="G57" s="46">
        <v>0</v>
      </c>
      <c r="H57" s="46">
        <v>0</v>
      </c>
      <c r="I57" s="46">
        <v>4</v>
      </c>
      <c r="J57" s="46">
        <v>0</v>
      </c>
      <c r="K57" s="46">
        <v>0</v>
      </c>
      <c r="L57" s="46">
        <v>1</v>
      </c>
      <c r="M57" s="46">
        <v>0</v>
      </c>
      <c r="N57" s="46">
        <v>0</v>
      </c>
      <c r="O57" s="46">
        <v>0</v>
      </c>
    </row>
    <row r="58" spans="1:44" s="41" customFormat="1" ht="15" customHeight="1">
      <c r="A58" s="36" t="s">
        <v>54</v>
      </c>
      <c r="B58" s="42">
        <f t="shared" si="8"/>
        <v>4963</v>
      </c>
      <c r="C58" s="46">
        <f t="shared" si="9"/>
        <v>4963</v>
      </c>
      <c r="D58" s="46">
        <f t="shared" si="10"/>
        <v>0</v>
      </c>
      <c r="E58" s="46">
        <v>611</v>
      </c>
      <c r="F58" s="46">
        <v>0</v>
      </c>
      <c r="G58" s="46">
        <v>248</v>
      </c>
      <c r="H58" s="46">
        <v>0</v>
      </c>
      <c r="I58" s="46">
        <v>220</v>
      </c>
      <c r="J58" s="46">
        <v>0</v>
      </c>
      <c r="K58" s="46">
        <v>0</v>
      </c>
      <c r="L58" s="46">
        <v>12</v>
      </c>
      <c r="M58" s="46">
        <v>0</v>
      </c>
      <c r="N58" s="46">
        <v>0</v>
      </c>
      <c r="O58" s="46">
        <v>0</v>
      </c>
    </row>
    <row r="59" spans="1:44" s="41" customFormat="1" ht="15" customHeight="1">
      <c r="A59" s="36" t="s">
        <v>55</v>
      </c>
      <c r="B59" s="42">
        <f t="shared" si="8"/>
        <v>4612</v>
      </c>
      <c r="C59" s="46">
        <f t="shared" si="9"/>
        <v>4220</v>
      </c>
      <c r="D59" s="46">
        <f t="shared" si="10"/>
        <v>392</v>
      </c>
      <c r="E59" s="46">
        <v>75</v>
      </c>
      <c r="F59" s="46">
        <v>0</v>
      </c>
      <c r="G59" s="46">
        <v>167</v>
      </c>
      <c r="H59" s="46">
        <v>0</v>
      </c>
      <c r="I59" s="46">
        <v>121</v>
      </c>
      <c r="J59" s="46">
        <v>0</v>
      </c>
      <c r="K59" s="46">
        <v>0</v>
      </c>
      <c r="L59" s="46">
        <v>56</v>
      </c>
      <c r="M59" s="46">
        <v>0</v>
      </c>
      <c r="N59" s="46">
        <v>9</v>
      </c>
      <c r="O59" s="46">
        <v>0</v>
      </c>
    </row>
    <row r="60" spans="1:44" s="41" customFormat="1" ht="15" customHeight="1">
      <c r="A60" s="36" t="s">
        <v>56</v>
      </c>
      <c r="B60" s="42">
        <f t="shared" si="8"/>
        <v>6514</v>
      </c>
      <c r="C60" s="46">
        <f t="shared" si="9"/>
        <v>6514</v>
      </c>
      <c r="D60" s="46">
        <f t="shared" si="10"/>
        <v>0</v>
      </c>
      <c r="E60" s="46">
        <v>528</v>
      </c>
      <c r="F60" s="46">
        <v>0</v>
      </c>
      <c r="G60" s="46">
        <v>63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</row>
    <row r="61" spans="1:44" s="41" customFormat="1" ht="15" customHeight="1">
      <c r="A61" s="36" t="s">
        <v>57</v>
      </c>
      <c r="B61" s="42">
        <f t="shared" si="8"/>
        <v>343</v>
      </c>
      <c r="C61" s="46">
        <f t="shared" si="9"/>
        <v>343</v>
      </c>
      <c r="D61" s="46">
        <f t="shared" si="10"/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</row>
    <row r="62" spans="1:44" s="41" customFormat="1" ht="15" customHeight="1">
      <c r="A62" s="36" t="s">
        <v>58</v>
      </c>
      <c r="B62" s="42">
        <f t="shared" si="8"/>
        <v>2126</v>
      </c>
      <c r="C62" s="46">
        <f t="shared" si="9"/>
        <v>2126</v>
      </c>
      <c r="D62" s="46">
        <f t="shared" si="10"/>
        <v>0</v>
      </c>
      <c r="E62" s="46">
        <v>180</v>
      </c>
      <c r="F62" s="46">
        <v>0</v>
      </c>
      <c r="G62" s="46">
        <v>3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</row>
    <row r="63" spans="1:44" s="41" customFormat="1" ht="15" customHeight="1">
      <c r="A63" s="36" t="s">
        <v>59</v>
      </c>
      <c r="B63" s="42">
        <f t="shared" si="8"/>
        <v>4485</v>
      </c>
      <c r="C63" s="46">
        <f t="shared" si="9"/>
        <v>4485</v>
      </c>
      <c r="D63" s="46">
        <f t="shared" si="10"/>
        <v>0</v>
      </c>
      <c r="E63" s="46">
        <v>962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80</v>
      </c>
      <c r="O63" s="46">
        <v>0</v>
      </c>
    </row>
    <row r="64" spans="1:44" s="41" customFormat="1" ht="15" customHeight="1">
      <c r="A64" s="36" t="s">
        <v>60</v>
      </c>
      <c r="B64" s="42">
        <f t="shared" si="8"/>
        <v>5678</v>
      </c>
      <c r="C64" s="46">
        <f t="shared" si="9"/>
        <v>5678</v>
      </c>
      <c r="D64" s="46">
        <f t="shared" si="10"/>
        <v>0</v>
      </c>
      <c r="E64" s="46">
        <v>452</v>
      </c>
      <c r="F64" s="46">
        <v>0</v>
      </c>
      <c r="G64" s="46">
        <v>369</v>
      </c>
      <c r="H64" s="46">
        <v>0</v>
      </c>
      <c r="I64" s="46">
        <v>188</v>
      </c>
      <c r="J64" s="46">
        <v>0</v>
      </c>
      <c r="K64" s="46">
        <v>0</v>
      </c>
      <c r="L64" s="46">
        <v>1</v>
      </c>
      <c r="M64" s="46">
        <v>0</v>
      </c>
      <c r="N64" s="46">
        <v>58</v>
      </c>
      <c r="O64" s="46">
        <v>0</v>
      </c>
    </row>
    <row r="65" spans="1:44" s="41" customFormat="1" ht="15" customHeight="1">
      <c r="A65" s="36" t="s">
        <v>61</v>
      </c>
      <c r="B65" s="42">
        <f t="shared" si="8"/>
        <v>7392</v>
      </c>
      <c r="C65" s="46">
        <f t="shared" si="9"/>
        <v>7392</v>
      </c>
      <c r="D65" s="46">
        <f t="shared" si="10"/>
        <v>0</v>
      </c>
      <c r="E65" s="46">
        <v>699</v>
      </c>
      <c r="F65" s="46">
        <v>0</v>
      </c>
      <c r="G65" s="46">
        <v>105</v>
      </c>
      <c r="H65" s="46">
        <v>0</v>
      </c>
      <c r="I65" s="46">
        <v>393</v>
      </c>
      <c r="J65" s="46">
        <v>0</v>
      </c>
      <c r="K65" s="46">
        <v>0</v>
      </c>
      <c r="L65" s="46">
        <v>0</v>
      </c>
      <c r="M65" s="46">
        <v>0</v>
      </c>
      <c r="N65" s="46">
        <v>4</v>
      </c>
      <c r="O65" s="46">
        <v>0</v>
      </c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</row>
    <row r="66" spans="1:44" s="41" customFormat="1" ht="15" customHeight="1">
      <c r="A66" s="38" t="s">
        <v>62</v>
      </c>
      <c r="B66" s="42">
        <f t="shared" si="8"/>
        <v>5578</v>
      </c>
      <c r="C66" s="46">
        <f t="shared" si="9"/>
        <v>5578</v>
      </c>
      <c r="D66" s="46">
        <f t="shared" si="10"/>
        <v>0</v>
      </c>
      <c r="E66" s="46">
        <v>289</v>
      </c>
      <c r="F66" s="46">
        <v>0</v>
      </c>
      <c r="G66" s="46">
        <v>261</v>
      </c>
      <c r="H66" s="46">
        <v>0</v>
      </c>
      <c r="I66" s="46">
        <v>153</v>
      </c>
      <c r="J66" s="46">
        <v>0</v>
      </c>
      <c r="K66" s="46">
        <v>0</v>
      </c>
      <c r="L66" s="46">
        <v>14</v>
      </c>
      <c r="M66" s="46">
        <v>0</v>
      </c>
      <c r="N66" s="46">
        <v>2</v>
      </c>
      <c r="O66" s="46">
        <v>0</v>
      </c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</row>
    <row r="67" spans="1:44" s="41" customFormat="1" ht="15" customHeight="1">
      <c r="A67" s="38" t="s">
        <v>63</v>
      </c>
      <c r="B67" s="42">
        <f t="shared" si="8"/>
        <v>0</v>
      </c>
      <c r="C67" s="46">
        <f t="shared" si="9"/>
        <v>0</v>
      </c>
      <c r="D67" s="46">
        <f t="shared" si="10"/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</row>
    <row r="68" spans="1:44" s="41" customFormat="1" ht="15" customHeight="1">
      <c r="A68" s="36" t="s">
        <v>64</v>
      </c>
      <c r="B68" s="42">
        <f t="shared" si="8"/>
        <v>6546</v>
      </c>
      <c r="C68" s="46">
        <f t="shared" si="9"/>
        <v>6415</v>
      </c>
      <c r="D68" s="46">
        <f t="shared" si="10"/>
        <v>131</v>
      </c>
      <c r="E68" s="46">
        <v>366</v>
      </c>
      <c r="F68" s="46">
        <v>1</v>
      </c>
      <c r="G68" s="46">
        <v>269</v>
      </c>
      <c r="H68" s="46">
        <v>8</v>
      </c>
      <c r="I68" s="46">
        <v>252</v>
      </c>
      <c r="J68" s="46">
        <v>2</v>
      </c>
      <c r="K68" s="46">
        <v>0</v>
      </c>
      <c r="L68" s="46">
        <v>45</v>
      </c>
      <c r="M68" s="46">
        <v>2</v>
      </c>
      <c r="N68" s="46">
        <v>30</v>
      </c>
      <c r="O68" s="46">
        <v>5</v>
      </c>
      <c r="P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</row>
    <row r="69" spans="1:44" s="41" customFormat="1" ht="15" customHeight="1">
      <c r="A69" s="36" t="s">
        <v>65</v>
      </c>
      <c r="B69" s="42">
        <f t="shared" si="8"/>
        <v>3837</v>
      </c>
      <c r="C69" s="46">
        <f t="shared" si="9"/>
        <v>3837</v>
      </c>
      <c r="D69" s="46">
        <f t="shared" si="10"/>
        <v>0</v>
      </c>
      <c r="E69" s="46">
        <v>648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25</v>
      </c>
      <c r="M69" s="46">
        <v>0</v>
      </c>
      <c r="N69" s="46">
        <v>8</v>
      </c>
      <c r="O69" s="46">
        <v>0</v>
      </c>
      <c r="P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</row>
    <row r="70" spans="1:44" s="41" customFormat="1" ht="15" customHeight="1">
      <c r="A70" s="37" t="s">
        <v>66</v>
      </c>
      <c r="B70" s="48">
        <f t="shared" si="8"/>
        <v>5049</v>
      </c>
      <c r="C70" s="49">
        <f t="shared" si="9"/>
        <v>5049</v>
      </c>
      <c r="D70" s="49">
        <f t="shared" si="10"/>
        <v>0</v>
      </c>
      <c r="E70" s="49">
        <v>195</v>
      </c>
      <c r="F70" s="49">
        <v>0</v>
      </c>
      <c r="G70" s="49">
        <v>0</v>
      </c>
      <c r="H70" s="49">
        <v>0</v>
      </c>
      <c r="I70" s="49">
        <v>29</v>
      </c>
      <c r="J70" s="49">
        <v>0</v>
      </c>
      <c r="K70" s="49">
        <v>0</v>
      </c>
      <c r="L70" s="49">
        <v>23</v>
      </c>
      <c r="M70" s="49">
        <v>0</v>
      </c>
      <c r="N70" s="49">
        <v>28</v>
      </c>
      <c r="O70" s="49">
        <v>0</v>
      </c>
      <c r="P70" s="36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ht="15">
      <c r="A71" s="51" t="s">
        <v>68</v>
      </c>
      <c r="B71" s="52"/>
      <c r="C71" s="52"/>
      <c r="D71" s="8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</row>
    <row r="72" spans="1:44" ht="15">
      <c r="A72" s="53" t="s">
        <v>69</v>
      </c>
      <c r="B72" s="54"/>
      <c r="C72" s="54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</row>
    <row r="73" spans="1:44" ht="15">
      <c r="A73" s="53" t="s">
        <v>70</v>
      </c>
      <c r="B73" s="54"/>
      <c r="C73" s="54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1:44" ht="15">
      <c r="A74" s="25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4" ht="15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55"/>
    </row>
    <row r="76" spans="1:44" ht="15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55"/>
    </row>
    <row r="77" spans="1:44" ht="15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55"/>
    </row>
    <row r="78" spans="1:44" ht="15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55"/>
    </row>
    <row r="79" spans="1:44" s="28" customFormat="1" ht="17.25" customHeight="1">
      <c r="A79" s="92" t="s">
        <v>67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67"/>
      <c r="O79" s="67"/>
      <c r="P79" s="27"/>
    </row>
    <row r="80" spans="1:44" ht="13.5" customHeight="1">
      <c r="A80" s="43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55"/>
    </row>
    <row r="81" spans="1:44" s="30" customFormat="1" ht="38.25" customHeight="1">
      <c r="A81" s="88" t="s">
        <v>71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29"/>
      <c r="Q81" s="29"/>
    </row>
    <row r="82" spans="1:44" ht="14.2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7"/>
      <c r="O82" s="57"/>
      <c r="P82" s="57"/>
      <c r="Q82" s="58"/>
    </row>
    <row r="83" spans="1:44" s="23" customFormat="1" ht="15" customHeight="1">
      <c r="A83" s="89" t="s">
        <v>8</v>
      </c>
      <c r="B83" s="90" t="s">
        <v>9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85"/>
      <c r="O83" s="59"/>
      <c r="P83" s="60"/>
      <c r="Q83" s="61"/>
    </row>
    <row r="84" spans="1:44" s="23" customFormat="1" ht="47.25" customHeight="1">
      <c r="A84" s="89"/>
      <c r="B84" s="91" t="s">
        <v>72</v>
      </c>
      <c r="C84" s="89"/>
      <c r="D84" s="91" t="s">
        <v>73</v>
      </c>
      <c r="E84" s="89"/>
      <c r="F84" s="91" t="s">
        <v>74</v>
      </c>
      <c r="G84" s="89"/>
      <c r="H84" s="65" t="s">
        <v>75</v>
      </c>
      <c r="I84" s="91" t="s">
        <v>76</v>
      </c>
      <c r="J84" s="89"/>
      <c r="K84" s="66" t="s">
        <v>77</v>
      </c>
      <c r="L84" s="94" t="s">
        <v>78</v>
      </c>
      <c r="M84" s="94"/>
      <c r="N84" s="86"/>
      <c r="O84" s="63"/>
      <c r="P84" s="64"/>
    </row>
    <row r="85" spans="1:44" s="23" customFormat="1" ht="15.75">
      <c r="A85" s="89"/>
      <c r="B85" s="33" t="s">
        <v>4</v>
      </c>
      <c r="C85" s="34" t="s">
        <v>0</v>
      </c>
      <c r="D85" s="33" t="s">
        <v>4</v>
      </c>
      <c r="E85" s="34" t="s">
        <v>0</v>
      </c>
      <c r="F85" s="33" t="s">
        <v>4</v>
      </c>
      <c r="G85" s="34" t="s">
        <v>0</v>
      </c>
      <c r="H85" s="33" t="s">
        <v>4</v>
      </c>
      <c r="I85" s="33" t="s">
        <v>4</v>
      </c>
      <c r="J85" s="34" t="s">
        <v>0</v>
      </c>
      <c r="K85" s="33" t="s">
        <v>4</v>
      </c>
      <c r="L85" s="33" t="s">
        <v>4</v>
      </c>
      <c r="M85" s="34" t="s">
        <v>0</v>
      </c>
      <c r="N85" s="87"/>
      <c r="O85" s="60"/>
      <c r="P85" s="64"/>
    </row>
    <row r="86" spans="1:44" ht="15" customHeight="1">
      <c r="A86" s="69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10"/>
      <c r="O86" s="10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</row>
    <row r="87" spans="1:44" s="3" customFormat="1" ht="15" customHeight="1">
      <c r="A87" s="35" t="s">
        <v>10</v>
      </c>
      <c r="B87" s="42">
        <f t="shared" ref="B87:M87" si="11">SUM(B89,B95,B128)</f>
        <v>190599</v>
      </c>
      <c r="C87" s="42">
        <f t="shared" si="11"/>
        <v>103858</v>
      </c>
      <c r="D87" s="42">
        <f t="shared" si="11"/>
        <v>154432</v>
      </c>
      <c r="E87" s="42">
        <f t="shared" si="11"/>
        <v>56374</v>
      </c>
      <c r="F87" s="42">
        <f t="shared" si="11"/>
        <v>592068</v>
      </c>
      <c r="G87" s="42">
        <f t="shared" si="11"/>
        <v>201192</v>
      </c>
      <c r="H87" s="42">
        <f t="shared" si="11"/>
        <v>1333</v>
      </c>
      <c r="I87" s="42">
        <f t="shared" si="11"/>
        <v>442744</v>
      </c>
      <c r="J87" s="42">
        <f t="shared" si="11"/>
        <v>101505</v>
      </c>
      <c r="K87" s="42">
        <f t="shared" si="11"/>
        <v>41600</v>
      </c>
      <c r="L87" s="42">
        <f t="shared" si="11"/>
        <v>1949621</v>
      </c>
      <c r="M87" s="42">
        <f t="shared" si="11"/>
        <v>0</v>
      </c>
      <c r="N87" s="9"/>
      <c r="O87" s="9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</row>
    <row r="88" spans="1:44" ht="15" customHeight="1">
      <c r="A88" s="3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12"/>
      <c r="O88" s="12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s="3" customFormat="1" ht="15" customHeight="1">
      <c r="A89" s="35" t="s">
        <v>14</v>
      </c>
      <c r="B89" s="42">
        <f t="shared" ref="B89:M89" si="12">SUM(B90:B93)</f>
        <v>15038</v>
      </c>
      <c r="C89" s="42">
        <f t="shared" si="12"/>
        <v>4963</v>
      </c>
      <c r="D89" s="42">
        <f t="shared" si="12"/>
        <v>12978</v>
      </c>
      <c r="E89" s="42">
        <f t="shared" si="12"/>
        <v>4521</v>
      </c>
      <c r="F89" s="42">
        <f t="shared" si="12"/>
        <v>79751</v>
      </c>
      <c r="G89" s="42">
        <f t="shared" si="12"/>
        <v>20845</v>
      </c>
      <c r="H89" s="42">
        <f t="shared" si="12"/>
        <v>54</v>
      </c>
      <c r="I89" s="42">
        <f t="shared" si="12"/>
        <v>49541</v>
      </c>
      <c r="J89" s="42">
        <f t="shared" si="12"/>
        <v>7480</v>
      </c>
      <c r="K89" s="42">
        <f t="shared" si="12"/>
        <v>12407</v>
      </c>
      <c r="L89" s="42">
        <f t="shared" si="12"/>
        <v>255562</v>
      </c>
      <c r="M89" s="42">
        <f t="shared" si="12"/>
        <v>0</v>
      </c>
      <c r="N89" s="9"/>
      <c r="O89" s="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</row>
    <row r="90" spans="1:44" ht="15" customHeight="1">
      <c r="A90" s="36" t="s">
        <v>15</v>
      </c>
      <c r="B90" s="46">
        <v>2001</v>
      </c>
      <c r="C90" s="46">
        <v>733</v>
      </c>
      <c r="D90" s="46">
        <v>2587</v>
      </c>
      <c r="E90" s="46">
        <v>863</v>
      </c>
      <c r="F90" s="46">
        <v>26783</v>
      </c>
      <c r="G90" s="46">
        <v>3414</v>
      </c>
      <c r="H90" s="46">
        <v>3</v>
      </c>
      <c r="I90" s="46">
        <v>13412</v>
      </c>
      <c r="J90" s="46">
        <v>1383</v>
      </c>
      <c r="K90" s="46">
        <v>2409</v>
      </c>
      <c r="L90" s="46">
        <v>86094</v>
      </c>
      <c r="M90" s="46">
        <v>0</v>
      </c>
      <c r="N90" s="12"/>
      <c r="O90" s="12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</row>
    <row r="91" spans="1:44" ht="15" customHeight="1">
      <c r="A91" s="36" t="s">
        <v>16</v>
      </c>
      <c r="B91" s="46">
        <v>5497</v>
      </c>
      <c r="C91" s="46">
        <v>1950</v>
      </c>
      <c r="D91" s="46">
        <v>3572</v>
      </c>
      <c r="E91" s="46">
        <v>1727</v>
      </c>
      <c r="F91" s="46">
        <v>20877</v>
      </c>
      <c r="G91" s="46">
        <v>10541</v>
      </c>
      <c r="H91" s="46">
        <v>49</v>
      </c>
      <c r="I91" s="46">
        <v>13583</v>
      </c>
      <c r="J91" s="46">
        <v>3461</v>
      </c>
      <c r="K91" s="46">
        <v>5591</v>
      </c>
      <c r="L91" s="46">
        <v>53596</v>
      </c>
      <c r="M91" s="46">
        <v>0</v>
      </c>
      <c r="N91" s="12"/>
      <c r="O91" s="12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</row>
    <row r="92" spans="1:44" ht="15" customHeight="1">
      <c r="A92" s="36" t="s">
        <v>17</v>
      </c>
      <c r="B92" s="46">
        <v>5264</v>
      </c>
      <c r="C92" s="46">
        <v>1750</v>
      </c>
      <c r="D92" s="46">
        <v>5291</v>
      </c>
      <c r="E92" s="46">
        <v>1526</v>
      </c>
      <c r="F92" s="46">
        <v>21639</v>
      </c>
      <c r="G92" s="46">
        <v>4888</v>
      </c>
      <c r="H92" s="46">
        <v>0</v>
      </c>
      <c r="I92" s="46">
        <v>14662</v>
      </c>
      <c r="J92" s="46">
        <v>1612</v>
      </c>
      <c r="K92" s="46">
        <v>3478</v>
      </c>
      <c r="L92" s="46">
        <v>85159</v>
      </c>
      <c r="M92" s="46">
        <v>0</v>
      </c>
      <c r="N92" s="12"/>
      <c r="O92" s="1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</row>
    <row r="93" spans="1:44" ht="15" customHeight="1">
      <c r="A93" s="36" t="s">
        <v>18</v>
      </c>
      <c r="B93" s="46">
        <v>2276</v>
      </c>
      <c r="C93" s="46">
        <v>530</v>
      </c>
      <c r="D93" s="46">
        <v>1528</v>
      </c>
      <c r="E93" s="46">
        <v>405</v>
      </c>
      <c r="F93" s="46">
        <v>10452</v>
      </c>
      <c r="G93" s="46">
        <v>2002</v>
      </c>
      <c r="H93" s="46">
        <v>2</v>
      </c>
      <c r="I93" s="46">
        <v>7884</v>
      </c>
      <c r="J93" s="46">
        <v>1024</v>
      </c>
      <c r="K93" s="46">
        <v>929</v>
      </c>
      <c r="L93" s="46">
        <v>30713</v>
      </c>
      <c r="M93" s="46">
        <v>0</v>
      </c>
      <c r="N93" s="12"/>
      <c r="O93" s="12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</row>
    <row r="94" spans="1:44" ht="15" customHeight="1">
      <c r="A94" s="3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7"/>
      <c r="M94" s="47"/>
      <c r="N94" s="13"/>
      <c r="O94" s="13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</row>
    <row r="95" spans="1:44" s="3" customFormat="1" ht="15" customHeight="1">
      <c r="A95" s="35" t="s">
        <v>19</v>
      </c>
      <c r="B95" s="42">
        <f t="shared" ref="B95:M95" si="13">SUM(B96:B126)</f>
        <v>175125</v>
      </c>
      <c r="C95" s="42">
        <f t="shared" si="13"/>
        <v>98891</v>
      </c>
      <c r="D95" s="42">
        <f t="shared" si="13"/>
        <v>140649</v>
      </c>
      <c r="E95" s="42">
        <f t="shared" si="13"/>
        <v>51853</v>
      </c>
      <c r="F95" s="42">
        <f t="shared" si="13"/>
        <v>503371</v>
      </c>
      <c r="G95" s="42">
        <f t="shared" si="13"/>
        <v>180142</v>
      </c>
      <c r="H95" s="42">
        <f t="shared" si="13"/>
        <v>1171</v>
      </c>
      <c r="I95" s="42">
        <f>SUM(I96:I126)</f>
        <v>380781</v>
      </c>
      <c r="J95" s="42">
        <f>SUM(J96:J126)</f>
        <v>93898</v>
      </c>
      <c r="K95" s="42">
        <f>SUM(K96:K126)</f>
        <v>28964</v>
      </c>
      <c r="L95" s="42">
        <f t="shared" si="13"/>
        <v>1669976</v>
      </c>
      <c r="M95" s="42">
        <f t="shared" si="13"/>
        <v>0</v>
      </c>
      <c r="N95" s="9"/>
      <c r="O95" s="9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</row>
    <row r="96" spans="1:44" ht="15" customHeight="1">
      <c r="A96" s="36" t="s">
        <v>20</v>
      </c>
      <c r="B96" s="46">
        <v>3383</v>
      </c>
      <c r="C96" s="46">
        <v>1323</v>
      </c>
      <c r="D96" s="46">
        <v>1474</v>
      </c>
      <c r="E96" s="46">
        <v>445</v>
      </c>
      <c r="F96" s="46">
        <v>6575</v>
      </c>
      <c r="G96" s="46">
        <v>1861</v>
      </c>
      <c r="H96" s="46">
        <v>0</v>
      </c>
      <c r="I96" s="46">
        <v>7553</v>
      </c>
      <c r="J96" s="46">
        <v>1241</v>
      </c>
      <c r="K96" s="46">
        <v>1435</v>
      </c>
      <c r="L96" s="46">
        <v>27217</v>
      </c>
      <c r="M96" s="46">
        <v>0</v>
      </c>
      <c r="N96" s="12"/>
      <c r="O96" s="12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</row>
    <row r="97" spans="1:44" ht="15" customHeight="1">
      <c r="A97" s="36" t="s">
        <v>21</v>
      </c>
      <c r="B97" s="46">
        <v>2109</v>
      </c>
      <c r="C97" s="46">
        <v>2663</v>
      </c>
      <c r="D97" s="46">
        <v>7116</v>
      </c>
      <c r="E97" s="46">
        <v>1456</v>
      </c>
      <c r="F97" s="46">
        <v>18941</v>
      </c>
      <c r="G97" s="46">
        <v>8443</v>
      </c>
      <c r="H97" s="46">
        <v>0</v>
      </c>
      <c r="I97" s="46">
        <v>8189</v>
      </c>
      <c r="J97" s="46">
        <v>2432</v>
      </c>
      <c r="K97" s="46">
        <v>519</v>
      </c>
      <c r="L97" s="46">
        <v>47817</v>
      </c>
      <c r="M97" s="46">
        <v>0</v>
      </c>
      <c r="N97" s="12"/>
      <c r="O97" s="12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</row>
    <row r="98" spans="1:44" ht="15" customHeight="1">
      <c r="A98" s="36" t="s">
        <v>22</v>
      </c>
      <c r="B98" s="46">
        <v>1441</v>
      </c>
      <c r="C98" s="46">
        <v>638</v>
      </c>
      <c r="D98" s="46">
        <v>371</v>
      </c>
      <c r="E98" s="46">
        <v>219</v>
      </c>
      <c r="F98" s="46">
        <v>2121</v>
      </c>
      <c r="G98" s="46">
        <v>961</v>
      </c>
      <c r="H98" s="46">
        <v>0</v>
      </c>
      <c r="I98" s="46">
        <v>2511</v>
      </c>
      <c r="J98" s="46">
        <v>427</v>
      </c>
      <c r="K98" s="46">
        <v>246</v>
      </c>
      <c r="L98" s="46">
        <v>11621</v>
      </c>
      <c r="M98" s="46">
        <v>0</v>
      </c>
      <c r="N98" s="12"/>
      <c r="O98" s="12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</row>
    <row r="99" spans="1:44" ht="15" customHeight="1">
      <c r="A99" s="36" t="s">
        <v>23</v>
      </c>
      <c r="B99" s="46">
        <v>2623</v>
      </c>
      <c r="C99" s="46">
        <v>363</v>
      </c>
      <c r="D99" s="46">
        <v>3514</v>
      </c>
      <c r="E99" s="46">
        <v>21</v>
      </c>
      <c r="F99" s="46">
        <v>8906</v>
      </c>
      <c r="G99" s="46">
        <v>4035</v>
      </c>
      <c r="H99" s="46">
        <v>364</v>
      </c>
      <c r="I99" s="46">
        <v>5177</v>
      </c>
      <c r="J99" s="46">
        <v>4392</v>
      </c>
      <c r="K99" s="46">
        <v>623</v>
      </c>
      <c r="L99" s="46">
        <v>19117</v>
      </c>
      <c r="M99" s="46">
        <v>0</v>
      </c>
      <c r="N99" s="12"/>
      <c r="O99" s="12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</row>
    <row r="100" spans="1:44" ht="15" customHeight="1">
      <c r="A100" s="36" t="s">
        <v>24</v>
      </c>
      <c r="B100" s="46">
        <v>4177</v>
      </c>
      <c r="C100" s="46">
        <v>1237</v>
      </c>
      <c r="D100" s="46">
        <v>3253</v>
      </c>
      <c r="E100" s="46">
        <v>1085</v>
      </c>
      <c r="F100" s="46">
        <v>13273</v>
      </c>
      <c r="G100" s="46">
        <v>3110</v>
      </c>
      <c r="H100" s="46">
        <v>32</v>
      </c>
      <c r="I100" s="46">
        <v>10314</v>
      </c>
      <c r="J100" s="46">
        <v>2456</v>
      </c>
      <c r="K100" s="46">
        <v>302</v>
      </c>
      <c r="L100" s="46">
        <v>64296</v>
      </c>
      <c r="M100" s="46">
        <v>0</v>
      </c>
      <c r="N100" s="12"/>
      <c r="O100" s="12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</row>
    <row r="101" spans="1:44" ht="15" customHeight="1">
      <c r="A101" s="36" t="s">
        <v>25</v>
      </c>
      <c r="B101" s="46">
        <v>1589</v>
      </c>
      <c r="C101" s="46">
        <v>465</v>
      </c>
      <c r="D101" s="46">
        <v>129</v>
      </c>
      <c r="E101" s="46">
        <v>0</v>
      </c>
      <c r="F101" s="46">
        <v>3463</v>
      </c>
      <c r="G101" s="46">
        <v>748</v>
      </c>
      <c r="H101" s="46">
        <v>2</v>
      </c>
      <c r="I101" s="46">
        <v>3753</v>
      </c>
      <c r="J101" s="46">
        <v>355</v>
      </c>
      <c r="K101" s="46">
        <v>250</v>
      </c>
      <c r="L101" s="46">
        <v>17469</v>
      </c>
      <c r="M101" s="46">
        <v>0</v>
      </c>
      <c r="N101" s="12"/>
      <c r="O101" s="12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</row>
    <row r="102" spans="1:44" ht="15" customHeight="1">
      <c r="A102" s="36" t="s">
        <v>26</v>
      </c>
      <c r="B102" s="46">
        <v>16349</v>
      </c>
      <c r="C102" s="46">
        <v>12659</v>
      </c>
      <c r="D102" s="46">
        <v>11221</v>
      </c>
      <c r="E102" s="46">
        <v>12049</v>
      </c>
      <c r="F102" s="46">
        <v>25320</v>
      </c>
      <c r="G102" s="46">
        <v>8548</v>
      </c>
      <c r="H102" s="46">
        <v>76</v>
      </c>
      <c r="I102" s="46">
        <v>21952</v>
      </c>
      <c r="J102" s="46">
        <v>7240</v>
      </c>
      <c r="K102" s="46">
        <v>949</v>
      </c>
      <c r="L102" s="46">
        <v>110856</v>
      </c>
      <c r="M102" s="46">
        <v>0</v>
      </c>
      <c r="N102" s="12"/>
      <c r="O102" s="1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</row>
    <row r="103" spans="1:44" ht="15" customHeight="1">
      <c r="A103" s="36" t="s">
        <v>27</v>
      </c>
      <c r="B103" s="46">
        <v>5000</v>
      </c>
      <c r="C103" s="46">
        <v>2011</v>
      </c>
      <c r="D103" s="46">
        <v>1380</v>
      </c>
      <c r="E103" s="46">
        <v>266</v>
      </c>
      <c r="F103" s="46">
        <v>12742</v>
      </c>
      <c r="G103" s="46">
        <v>5986</v>
      </c>
      <c r="H103" s="46">
        <v>0</v>
      </c>
      <c r="I103" s="46">
        <v>13939</v>
      </c>
      <c r="J103" s="46">
        <v>6331</v>
      </c>
      <c r="K103" s="46">
        <v>392</v>
      </c>
      <c r="L103" s="46">
        <v>46674</v>
      </c>
      <c r="M103" s="46">
        <v>0</v>
      </c>
      <c r="N103" s="12"/>
      <c r="O103" s="12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</row>
    <row r="104" spans="1:44" ht="15" customHeight="1">
      <c r="A104" s="36" t="s">
        <v>28</v>
      </c>
      <c r="B104" s="46">
        <v>3611</v>
      </c>
      <c r="C104" s="46">
        <v>1550</v>
      </c>
      <c r="D104" s="46">
        <v>1049</v>
      </c>
      <c r="E104" s="46">
        <v>1760</v>
      </c>
      <c r="F104" s="46">
        <v>13431</v>
      </c>
      <c r="G104" s="46">
        <v>5771</v>
      </c>
      <c r="H104" s="46">
        <v>6</v>
      </c>
      <c r="I104" s="46">
        <v>9770</v>
      </c>
      <c r="J104" s="46">
        <v>1669</v>
      </c>
      <c r="K104" s="46">
        <v>466</v>
      </c>
      <c r="L104" s="46">
        <v>64853</v>
      </c>
      <c r="M104" s="46">
        <v>0</v>
      </c>
      <c r="N104" s="12"/>
      <c r="O104" s="12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</row>
    <row r="105" spans="1:44" ht="15" customHeight="1">
      <c r="A105" s="36" t="s">
        <v>29</v>
      </c>
      <c r="B105" s="46">
        <v>12832</v>
      </c>
      <c r="C105" s="46">
        <v>6554</v>
      </c>
      <c r="D105" s="46">
        <v>2004</v>
      </c>
      <c r="E105" s="46">
        <v>0</v>
      </c>
      <c r="F105" s="46">
        <v>18435</v>
      </c>
      <c r="G105" s="46">
        <v>10947</v>
      </c>
      <c r="H105" s="46">
        <v>0</v>
      </c>
      <c r="I105" s="46">
        <v>31817</v>
      </c>
      <c r="J105" s="46">
        <v>11938</v>
      </c>
      <c r="K105" s="46">
        <v>51</v>
      </c>
      <c r="L105" s="46">
        <v>93452</v>
      </c>
      <c r="M105" s="46">
        <v>0</v>
      </c>
      <c r="N105" s="12"/>
      <c r="O105" s="12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</row>
    <row r="106" spans="1:44" ht="15" customHeight="1">
      <c r="A106" s="36" t="s">
        <v>30</v>
      </c>
      <c r="B106" s="46">
        <v>8915</v>
      </c>
      <c r="C106" s="46">
        <v>8423</v>
      </c>
      <c r="D106" s="46">
        <v>9386</v>
      </c>
      <c r="E106" s="46">
        <v>6455</v>
      </c>
      <c r="F106" s="46">
        <v>21276</v>
      </c>
      <c r="G106" s="46">
        <v>12731</v>
      </c>
      <c r="H106" s="46">
        <v>7</v>
      </c>
      <c r="I106" s="46">
        <v>19606</v>
      </c>
      <c r="J106" s="46">
        <v>6953</v>
      </c>
      <c r="K106" s="46">
        <v>1131</v>
      </c>
      <c r="L106" s="46">
        <v>104898</v>
      </c>
      <c r="M106" s="46">
        <v>0</v>
      </c>
      <c r="N106" s="12"/>
      <c r="O106" s="12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</row>
    <row r="107" spans="1:44" ht="15" customHeight="1">
      <c r="A107" s="36" t="s">
        <v>31</v>
      </c>
      <c r="B107" s="46">
        <v>4058</v>
      </c>
      <c r="C107" s="46">
        <v>2072</v>
      </c>
      <c r="D107" s="46">
        <v>2636</v>
      </c>
      <c r="E107" s="46">
        <v>0</v>
      </c>
      <c r="F107" s="46">
        <v>14260</v>
      </c>
      <c r="G107" s="46">
        <v>7816</v>
      </c>
      <c r="H107" s="46">
        <v>12</v>
      </c>
      <c r="I107" s="46">
        <v>11379</v>
      </c>
      <c r="J107" s="46">
        <v>3408</v>
      </c>
      <c r="K107" s="46">
        <v>572</v>
      </c>
      <c r="L107" s="46">
        <v>58088</v>
      </c>
      <c r="M107" s="46">
        <v>0</v>
      </c>
      <c r="N107" s="12"/>
      <c r="O107" s="12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</row>
    <row r="108" spans="1:44" ht="15" customHeight="1">
      <c r="A108" s="36" t="s">
        <v>32</v>
      </c>
      <c r="B108" s="46">
        <v>6943</v>
      </c>
      <c r="C108" s="46">
        <v>2533</v>
      </c>
      <c r="D108" s="46">
        <v>13013</v>
      </c>
      <c r="E108" s="46">
        <v>4104</v>
      </c>
      <c r="F108" s="46">
        <v>56225</v>
      </c>
      <c r="G108" s="46">
        <v>15021</v>
      </c>
      <c r="H108" s="46">
        <v>4</v>
      </c>
      <c r="I108" s="46">
        <v>12004</v>
      </c>
      <c r="J108" s="46">
        <v>3372</v>
      </c>
      <c r="K108" s="46">
        <v>936</v>
      </c>
      <c r="L108" s="46">
        <v>144276</v>
      </c>
      <c r="M108" s="46">
        <v>0</v>
      </c>
      <c r="N108" s="12"/>
      <c r="O108" s="12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</row>
    <row r="109" spans="1:44" ht="15" customHeight="1">
      <c r="A109" s="36" t="s">
        <v>33</v>
      </c>
      <c r="B109" s="46">
        <v>10201</v>
      </c>
      <c r="C109" s="46">
        <v>2871</v>
      </c>
      <c r="D109" s="46">
        <v>7932</v>
      </c>
      <c r="E109" s="46">
        <v>2704</v>
      </c>
      <c r="F109" s="46">
        <v>19694</v>
      </c>
      <c r="G109" s="46">
        <v>5231</v>
      </c>
      <c r="H109" s="46">
        <v>32</v>
      </c>
      <c r="I109" s="46">
        <v>21331</v>
      </c>
      <c r="J109" s="46">
        <v>3990</v>
      </c>
      <c r="K109" s="46">
        <v>4433</v>
      </c>
      <c r="L109" s="46">
        <v>55034</v>
      </c>
      <c r="M109" s="46">
        <v>0</v>
      </c>
      <c r="N109" s="12"/>
      <c r="O109" s="12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</row>
    <row r="110" spans="1:44" ht="15" customHeight="1">
      <c r="A110" s="36" t="s">
        <v>34</v>
      </c>
      <c r="B110" s="46">
        <v>6309</v>
      </c>
      <c r="C110" s="46">
        <v>6785</v>
      </c>
      <c r="D110" s="46">
        <v>4612</v>
      </c>
      <c r="E110" s="46">
        <v>1587</v>
      </c>
      <c r="F110" s="46">
        <v>17487</v>
      </c>
      <c r="G110" s="46">
        <v>6993</v>
      </c>
      <c r="H110" s="46">
        <v>81</v>
      </c>
      <c r="I110" s="46">
        <v>18361</v>
      </c>
      <c r="J110" s="46">
        <v>2601</v>
      </c>
      <c r="K110" s="46">
        <v>1769</v>
      </c>
      <c r="L110" s="46">
        <v>70018</v>
      </c>
      <c r="M110" s="46">
        <v>0</v>
      </c>
      <c r="N110" s="12"/>
      <c r="O110" s="12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</row>
    <row r="111" spans="1:44" ht="15" customHeight="1">
      <c r="A111" s="36" t="s">
        <v>35</v>
      </c>
      <c r="B111" s="46">
        <v>4472</v>
      </c>
      <c r="C111" s="46">
        <v>1436</v>
      </c>
      <c r="D111" s="46">
        <v>533</v>
      </c>
      <c r="E111" s="46">
        <v>1270</v>
      </c>
      <c r="F111" s="46">
        <v>7574</v>
      </c>
      <c r="G111" s="46">
        <v>5645</v>
      </c>
      <c r="H111" s="46">
        <v>3</v>
      </c>
      <c r="I111" s="46">
        <v>10816</v>
      </c>
      <c r="J111" s="46">
        <v>916</v>
      </c>
      <c r="K111" s="46">
        <v>489</v>
      </c>
      <c r="L111" s="46">
        <v>46311</v>
      </c>
      <c r="M111" s="46">
        <v>0</v>
      </c>
      <c r="N111" s="12"/>
      <c r="O111" s="12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</row>
    <row r="112" spans="1:44" ht="15" customHeight="1">
      <c r="A112" s="36" t="s">
        <v>36</v>
      </c>
      <c r="B112" s="46">
        <v>2380</v>
      </c>
      <c r="C112" s="46">
        <v>2116</v>
      </c>
      <c r="D112" s="46">
        <v>0</v>
      </c>
      <c r="E112" s="46">
        <v>1416</v>
      </c>
      <c r="F112" s="46">
        <v>3883</v>
      </c>
      <c r="G112" s="46">
        <v>3438</v>
      </c>
      <c r="H112" s="46">
        <v>8</v>
      </c>
      <c r="I112" s="46">
        <v>8221</v>
      </c>
      <c r="J112" s="46">
        <v>2899</v>
      </c>
      <c r="K112" s="46">
        <v>606</v>
      </c>
      <c r="L112" s="46">
        <v>38242</v>
      </c>
      <c r="M112" s="46">
        <v>0</v>
      </c>
      <c r="N112" s="12"/>
      <c r="O112" s="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</row>
    <row r="113" spans="1:44" ht="15" customHeight="1">
      <c r="A113" s="36" t="s">
        <v>37</v>
      </c>
      <c r="B113" s="46">
        <v>5811</v>
      </c>
      <c r="C113" s="46">
        <v>2285</v>
      </c>
      <c r="D113" s="46">
        <v>276</v>
      </c>
      <c r="E113" s="46">
        <v>40</v>
      </c>
      <c r="F113" s="46">
        <v>4618</v>
      </c>
      <c r="G113" s="46">
        <v>1309</v>
      </c>
      <c r="H113" s="46">
        <v>32</v>
      </c>
      <c r="I113" s="46">
        <v>9423</v>
      </c>
      <c r="J113" s="46">
        <v>2557</v>
      </c>
      <c r="K113" s="46">
        <v>688</v>
      </c>
      <c r="L113" s="46">
        <v>63964</v>
      </c>
      <c r="M113" s="46">
        <v>0</v>
      </c>
      <c r="N113" s="12"/>
      <c r="O113" s="12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</row>
    <row r="114" spans="1:44" ht="15" customHeight="1">
      <c r="A114" s="36" t="s">
        <v>38</v>
      </c>
      <c r="B114" s="46">
        <v>6386</v>
      </c>
      <c r="C114" s="46">
        <v>2803</v>
      </c>
      <c r="D114" s="46">
        <v>6326</v>
      </c>
      <c r="E114" s="46">
        <v>1238</v>
      </c>
      <c r="F114" s="46">
        <v>17662</v>
      </c>
      <c r="G114" s="46">
        <v>4194</v>
      </c>
      <c r="H114" s="46">
        <v>26</v>
      </c>
      <c r="I114" s="46">
        <v>15873</v>
      </c>
      <c r="J114" s="46">
        <v>3188</v>
      </c>
      <c r="K114" s="46">
        <v>1461</v>
      </c>
      <c r="L114" s="46">
        <v>56302</v>
      </c>
      <c r="M114" s="46">
        <v>0</v>
      </c>
      <c r="N114" s="12"/>
      <c r="O114" s="12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</row>
    <row r="115" spans="1:44" ht="15" customHeight="1">
      <c r="A115" s="36" t="s">
        <v>39</v>
      </c>
      <c r="B115" s="46">
        <v>10862</v>
      </c>
      <c r="C115" s="46">
        <v>7023</v>
      </c>
      <c r="D115" s="46">
        <v>38152</v>
      </c>
      <c r="E115" s="46">
        <v>2886</v>
      </c>
      <c r="F115" s="46">
        <v>47195</v>
      </c>
      <c r="G115" s="46">
        <v>6809</v>
      </c>
      <c r="H115" s="46">
        <v>51</v>
      </c>
      <c r="I115" s="46">
        <v>23810</v>
      </c>
      <c r="J115" s="46">
        <v>3243</v>
      </c>
      <c r="K115" s="46">
        <v>1143</v>
      </c>
      <c r="L115" s="46">
        <v>62793</v>
      </c>
      <c r="M115" s="46">
        <v>0</v>
      </c>
      <c r="N115" s="12"/>
      <c r="O115" s="12"/>
    </row>
    <row r="116" spans="1:44" ht="15" customHeight="1">
      <c r="A116" s="36" t="s">
        <v>40</v>
      </c>
      <c r="B116" s="46">
        <v>1268</v>
      </c>
      <c r="C116" s="46">
        <v>742</v>
      </c>
      <c r="D116" s="46">
        <v>555</v>
      </c>
      <c r="E116" s="46">
        <v>80</v>
      </c>
      <c r="F116" s="46">
        <v>3714</v>
      </c>
      <c r="G116" s="46">
        <v>1207</v>
      </c>
      <c r="H116" s="46">
        <v>1</v>
      </c>
      <c r="I116" s="46">
        <v>3377</v>
      </c>
      <c r="J116" s="46">
        <v>380</v>
      </c>
      <c r="K116" s="46">
        <v>130</v>
      </c>
      <c r="L116" s="46">
        <v>13375</v>
      </c>
      <c r="M116" s="46">
        <v>0</v>
      </c>
      <c r="N116" s="12"/>
      <c r="O116" s="12"/>
    </row>
    <row r="117" spans="1:44" ht="15" customHeight="1">
      <c r="A117" s="36" t="s">
        <v>41</v>
      </c>
      <c r="B117" s="46">
        <v>5783</v>
      </c>
      <c r="C117" s="46">
        <v>4134</v>
      </c>
      <c r="D117" s="46">
        <v>2612</v>
      </c>
      <c r="E117" s="46">
        <v>1610</v>
      </c>
      <c r="F117" s="46">
        <v>53948</v>
      </c>
      <c r="G117" s="46">
        <v>7057</v>
      </c>
      <c r="H117" s="46">
        <v>62</v>
      </c>
      <c r="I117" s="46">
        <v>13106</v>
      </c>
      <c r="J117" s="46">
        <v>2460</v>
      </c>
      <c r="K117" s="46">
        <v>271</v>
      </c>
      <c r="L117" s="46">
        <v>28255</v>
      </c>
      <c r="M117" s="46">
        <v>0</v>
      </c>
      <c r="N117" s="12"/>
      <c r="O117" s="12"/>
    </row>
    <row r="118" spans="1:44" ht="15" customHeight="1">
      <c r="A118" s="36" t="s">
        <v>42</v>
      </c>
      <c r="B118" s="46">
        <v>7761</v>
      </c>
      <c r="C118" s="46">
        <v>4424</v>
      </c>
      <c r="D118" s="46">
        <v>1639</v>
      </c>
      <c r="E118" s="46">
        <v>1236</v>
      </c>
      <c r="F118" s="46">
        <v>15638</v>
      </c>
      <c r="G118" s="46">
        <v>9740</v>
      </c>
      <c r="H118" s="46">
        <v>3</v>
      </c>
      <c r="I118" s="46">
        <v>18018</v>
      </c>
      <c r="J118" s="46">
        <v>3173</v>
      </c>
      <c r="K118" s="46">
        <v>1089</v>
      </c>
      <c r="L118" s="46">
        <v>82276</v>
      </c>
      <c r="M118" s="46">
        <v>0</v>
      </c>
      <c r="N118" s="12"/>
      <c r="O118" s="12"/>
    </row>
    <row r="119" spans="1:44" ht="15" customHeight="1">
      <c r="A119" s="36" t="s">
        <v>43</v>
      </c>
      <c r="B119" s="46">
        <v>3221</v>
      </c>
      <c r="C119" s="46">
        <v>4986</v>
      </c>
      <c r="D119" s="46">
        <v>339</v>
      </c>
      <c r="E119" s="46">
        <v>299</v>
      </c>
      <c r="F119" s="46">
        <v>6085</v>
      </c>
      <c r="G119" s="46">
        <v>7568</v>
      </c>
      <c r="H119" s="46">
        <v>15</v>
      </c>
      <c r="I119" s="46">
        <v>7639</v>
      </c>
      <c r="J119" s="46">
        <v>1636</v>
      </c>
      <c r="K119" s="46">
        <v>547</v>
      </c>
      <c r="L119" s="46">
        <v>38557</v>
      </c>
      <c r="M119" s="46">
        <v>0</v>
      </c>
      <c r="N119" s="12"/>
      <c r="O119" s="12"/>
    </row>
    <row r="120" spans="1:44" ht="15" customHeight="1">
      <c r="A120" s="36" t="s">
        <v>44</v>
      </c>
      <c r="B120" s="46">
        <v>3132</v>
      </c>
      <c r="C120" s="46">
        <v>2617</v>
      </c>
      <c r="D120" s="46">
        <v>1247</v>
      </c>
      <c r="E120" s="46">
        <v>813</v>
      </c>
      <c r="F120" s="46">
        <v>7618</v>
      </c>
      <c r="G120" s="46">
        <v>5666</v>
      </c>
      <c r="H120" s="46">
        <v>17</v>
      </c>
      <c r="I120" s="46">
        <v>6024</v>
      </c>
      <c r="J120" s="46">
        <v>2179</v>
      </c>
      <c r="K120" s="46">
        <v>1583</v>
      </c>
      <c r="L120" s="46">
        <v>29443</v>
      </c>
      <c r="M120" s="46">
        <v>0</v>
      </c>
      <c r="N120" s="12"/>
      <c r="O120" s="12"/>
    </row>
    <row r="121" spans="1:44" ht="15" customHeight="1">
      <c r="A121" s="36" t="s">
        <v>45</v>
      </c>
      <c r="B121" s="46">
        <v>11724</v>
      </c>
      <c r="C121" s="46">
        <v>2435</v>
      </c>
      <c r="D121" s="46">
        <v>4940</v>
      </c>
      <c r="E121" s="46">
        <v>50</v>
      </c>
      <c r="F121" s="46">
        <v>25508</v>
      </c>
      <c r="G121" s="46">
        <v>3203</v>
      </c>
      <c r="H121" s="46">
        <v>181</v>
      </c>
      <c r="I121" s="46">
        <v>20368</v>
      </c>
      <c r="J121" s="46">
        <v>1135</v>
      </c>
      <c r="K121" s="46">
        <v>713</v>
      </c>
      <c r="L121" s="46">
        <v>54782</v>
      </c>
      <c r="M121" s="46">
        <v>0</v>
      </c>
      <c r="N121" s="12"/>
      <c r="O121" s="12"/>
    </row>
    <row r="122" spans="1:44" ht="15" customHeight="1">
      <c r="A122" s="36" t="s">
        <v>46</v>
      </c>
      <c r="B122" s="46">
        <v>5280</v>
      </c>
      <c r="C122" s="46">
        <v>5164</v>
      </c>
      <c r="D122" s="46">
        <v>2624</v>
      </c>
      <c r="E122" s="46">
        <v>1256</v>
      </c>
      <c r="F122" s="46">
        <v>13436</v>
      </c>
      <c r="G122" s="46">
        <v>5712</v>
      </c>
      <c r="H122" s="46">
        <v>90</v>
      </c>
      <c r="I122" s="46">
        <v>10785</v>
      </c>
      <c r="J122" s="46">
        <v>2798</v>
      </c>
      <c r="K122" s="46">
        <v>2393</v>
      </c>
      <c r="L122" s="46">
        <v>69571</v>
      </c>
      <c r="M122" s="46">
        <v>0</v>
      </c>
      <c r="N122" s="12"/>
      <c r="O122" s="12"/>
    </row>
    <row r="123" spans="1:44" ht="15" customHeight="1">
      <c r="A123" s="36" t="s">
        <v>47</v>
      </c>
      <c r="B123" s="46">
        <v>3002</v>
      </c>
      <c r="C123" s="46">
        <v>620</v>
      </c>
      <c r="D123" s="46">
        <v>633</v>
      </c>
      <c r="E123" s="46">
        <v>0</v>
      </c>
      <c r="F123" s="46">
        <v>5425</v>
      </c>
      <c r="G123" s="46">
        <v>2160</v>
      </c>
      <c r="H123" s="46">
        <v>5</v>
      </c>
      <c r="I123" s="46">
        <v>5036</v>
      </c>
      <c r="J123" s="46">
        <v>140</v>
      </c>
      <c r="K123" s="46">
        <v>590</v>
      </c>
      <c r="L123" s="46">
        <v>19023</v>
      </c>
      <c r="M123" s="46">
        <v>0</v>
      </c>
      <c r="N123" s="12"/>
      <c r="O123" s="12"/>
    </row>
    <row r="124" spans="1:44" ht="15" customHeight="1">
      <c r="A124" s="36" t="s">
        <v>48</v>
      </c>
      <c r="B124" s="46">
        <v>7955</v>
      </c>
      <c r="C124" s="46">
        <v>3628</v>
      </c>
      <c r="D124" s="46">
        <v>9393</v>
      </c>
      <c r="E124" s="46">
        <v>7060</v>
      </c>
      <c r="F124" s="46">
        <v>24395</v>
      </c>
      <c r="G124" s="46">
        <v>12833</v>
      </c>
      <c r="H124" s="46">
        <v>59</v>
      </c>
      <c r="I124" s="46">
        <v>16446</v>
      </c>
      <c r="J124" s="46">
        <v>6431</v>
      </c>
      <c r="K124" s="46">
        <v>1479</v>
      </c>
      <c r="L124" s="46">
        <v>66849</v>
      </c>
      <c r="M124" s="46">
        <v>0</v>
      </c>
      <c r="N124" s="12"/>
      <c r="O124" s="12"/>
    </row>
    <row r="125" spans="1:44" ht="15" customHeight="1">
      <c r="A125" s="36" t="s">
        <v>49</v>
      </c>
      <c r="B125" s="46">
        <v>1910</v>
      </c>
      <c r="C125" s="46">
        <v>383</v>
      </c>
      <c r="D125" s="46">
        <v>698</v>
      </c>
      <c r="E125" s="46">
        <v>100</v>
      </c>
      <c r="F125" s="46">
        <v>6422</v>
      </c>
      <c r="G125" s="46">
        <v>701</v>
      </c>
      <c r="H125" s="46">
        <v>1</v>
      </c>
      <c r="I125" s="46">
        <v>5094</v>
      </c>
      <c r="J125" s="46">
        <v>251</v>
      </c>
      <c r="K125" s="46">
        <v>511</v>
      </c>
      <c r="L125" s="46">
        <v>26681</v>
      </c>
      <c r="M125" s="46">
        <v>0</v>
      </c>
      <c r="N125" s="12"/>
      <c r="O125" s="12"/>
    </row>
    <row r="126" spans="1:44" ht="15" customHeight="1">
      <c r="A126" s="36" t="s">
        <v>50</v>
      </c>
      <c r="B126" s="46">
        <v>4638</v>
      </c>
      <c r="C126" s="46">
        <v>1948</v>
      </c>
      <c r="D126" s="46">
        <v>1592</v>
      </c>
      <c r="E126" s="46">
        <v>348</v>
      </c>
      <c r="F126" s="46">
        <v>8101</v>
      </c>
      <c r="G126" s="46">
        <v>4698</v>
      </c>
      <c r="H126" s="46">
        <v>1</v>
      </c>
      <c r="I126" s="46">
        <v>9089</v>
      </c>
      <c r="J126" s="46">
        <v>1707</v>
      </c>
      <c r="K126" s="46">
        <v>1197</v>
      </c>
      <c r="L126" s="46">
        <v>37866</v>
      </c>
      <c r="M126" s="46">
        <v>0</v>
      </c>
      <c r="N126" s="12"/>
      <c r="O126" s="12"/>
    </row>
    <row r="127" spans="1:44" ht="15" customHeight="1">
      <c r="A127" s="36"/>
      <c r="B127" s="46"/>
      <c r="C127" s="46"/>
      <c r="D127" s="46"/>
      <c r="E127" s="46"/>
      <c r="F127" s="46"/>
      <c r="G127" s="46"/>
      <c r="H127" s="47"/>
      <c r="I127" s="46"/>
      <c r="J127" s="46"/>
      <c r="K127" s="46"/>
      <c r="L127" s="71"/>
      <c r="M127" s="71"/>
      <c r="N127" s="14"/>
      <c r="O127" s="14"/>
    </row>
    <row r="128" spans="1:44" ht="15" customHeight="1">
      <c r="A128" s="35" t="s">
        <v>51</v>
      </c>
      <c r="B128" s="42">
        <f t="shared" ref="B128:I128" si="14">SUM(B129:B143)</f>
        <v>436</v>
      </c>
      <c r="C128" s="42">
        <f t="shared" si="14"/>
        <v>4</v>
      </c>
      <c r="D128" s="42">
        <f t="shared" si="14"/>
        <v>805</v>
      </c>
      <c r="E128" s="42">
        <f t="shared" si="14"/>
        <v>0</v>
      </c>
      <c r="F128" s="42">
        <f t="shared" si="14"/>
        <v>8946</v>
      </c>
      <c r="G128" s="42">
        <f t="shared" si="14"/>
        <v>205</v>
      </c>
      <c r="H128" s="42">
        <f t="shared" si="14"/>
        <v>108</v>
      </c>
      <c r="I128" s="42">
        <f t="shared" si="14"/>
        <v>12422</v>
      </c>
      <c r="J128" s="42">
        <f t="shared" ref="J128" si="15">SUM(J129:J143)</f>
        <v>127</v>
      </c>
      <c r="K128" s="42">
        <f>SUM(K129:K143)</f>
        <v>229</v>
      </c>
      <c r="L128" s="42">
        <f>SUM(L129:L143)</f>
        <v>24083</v>
      </c>
      <c r="M128" s="42">
        <f>SUM(M129:M143)</f>
        <v>0</v>
      </c>
      <c r="N128" s="9"/>
      <c r="O128" s="9"/>
    </row>
    <row r="129" spans="1:15" ht="15" customHeight="1">
      <c r="A129" s="36" t="s">
        <v>52</v>
      </c>
      <c r="B129" s="46">
        <v>0</v>
      </c>
      <c r="C129" s="46">
        <v>0</v>
      </c>
      <c r="D129" s="46">
        <v>18</v>
      </c>
      <c r="E129" s="46">
        <v>0</v>
      </c>
      <c r="F129" s="46">
        <v>391</v>
      </c>
      <c r="G129" s="46">
        <v>0</v>
      </c>
      <c r="H129" s="46">
        <v>1</v>
      </c>
      <c r="I129" s="46">
        <v>344</v>
      </c>
      <c r="J129" s="46">
        <v>0</v>
      </c>
      <c r="K129" s="46">
        <v>0</v>
      </c>
      <c r="L129" s="46">
        <v>1608</v>
      </c>
      <c r="M129" s="46">
        <v>0</v>
      </c>
      <c r="N129" s="12"/>
      <c r="O129" s="12"/>
    </row>
    <row r="130" spans="1:15" ht="15" customHeight="1">
      <c r="A130" s="36" t="s">
        <v>53</v>
      </c>
      <c r="B130" s="46">
        <v>0</v>
      </c>
      <c r="C130" s="46">
        <v>0</v>
      </c>
      <c r="D130" s="46">
        <v>21</v>
      </c>
      <c r="E130" s="46">
        <v>0</v>
      </c>
      <c r="F130" s="46">
        <v>364</v>
      </c>
      <c r="G130" s="46">
        <v>0</v>
      </c>
      <c r="H130" s="46">
        <v>56</v>
      </c>
      <c r="I130" s="46">
        <v>1151</v>
      </c>
      <c r="J130" s="46">
        <v>0</v>
      </c>
      <c r="K130" s="46">
        <v>0</v>
      </c>
      <c r="L130" s="46">
        <v>910</v>
      </c>
      <c r="M130" s="46">
        <v>0</v>
      </c>
      <c r="N130" s="12"/>
      <c r="O130" s="12"/>
    </row>
    <row r="131" spans="1:15" ht="15" customHeight="1">
      <c r="A131" s="36" t="s">
        <v>54</v>
      </c>
      <c r="B131" s="46">
        <v>73</v>
      </c>
      <c r="C131" s="46">
        <v>0</v>
      </c>
      <c r="D131" s="46">
        <v>25</v>
      </c>
      <c r="E131" s="46">
        <v>0</v>
      </c>
      <c r="F131" s="46">
        <v>252</v>
      </c>
      <c r="G131" s="46">
        <v>0</v>
      </c>
      <c r="H131" s="46">
        <v>6</v>
      </c>
      <c r="I131" s="46">
        <v>1003</v>
      </c>
      <c r="J131" s="46">
        <v>0</v>
      </c>
      <c r="K131" s="46">
        <v>2</v>
      </c>
      <c r="L131" s="46">
        <v>2181</v>
      </c>
      <c r="M131" s="46">
        <v>0</v>
      </c>
      <c r="N131" s="12"/>
      <c r="O131" s="12"/>
    </row>
    <row r="132" spans="1:15" ht="15" customHeight="1">
      <c r="A132" s="36" t="s">
        <v>55</v>
      </c>
      <c r="B132" s="46">
        <v>92</v>
      </c>
      <c r="C132" s="46">
        <v>0</v>
      </c>
      <c r="D132" s="46">
        <v>113</v>
      </c>
      <c r="E132" s="46">
        <v>0</v>
      </c>
      <c r="F132" s="46">
        <v>1342</v>
      </c>
      <c r="G132" s="46">
        <v>177</v>
      </c>
      <c r="H132" s="46">
        <v>7</v>
      </c>
      <c r="I132" s="46">
        <v>828</v>
      </c>
      <c r="J132" s="46">
        <v>89</v>
      </c>
      <c r="K132" s="46">
        <v>2</v>
      </c>
      <c r="L132" s="46">
        <v>822</v>
      </c>
      <c r="M132" s="46">
        <v>0</v>
      </c>
      <c r="N132" s="12"/>
      <c r="O132" s="12"/>
    </row>
    <row r="133" spans="1:15" ht="15" customHeight="1">
      <c r="A133" s="36" t="s">
        <v>56</v>
      </c>
      <c r="B133" s="46">
        <v>0</v>
      </c>
      <c r="C133" s="46">
        <v>0</v>
      </c>
      <c r="D133" s="46">
        <v>163</v>
      </c>
      <c r="E133" s="46">
        <v>0</v>
      </c>
      <c r="F133" s="46">
        <v>1110</v>
      </c>
      <c r="G133" s="46">
        <v>0</v>
      </c>
      <c r="H133" s="46">
        <v>0</v>
      </c>
      <c r="I133" s="46">
        <v>1856</v>
      </c>
      <c r="J133" s="46">
        <v>0</v>
      </c>
      <c r="K133" s="46">
        <v>0</v>
      </c>
      <c r="L133" s="46">
        <v>2349</v>
      </c>
      <c r="M133" s="46">
        <v>0</v>
      </c>
      <c r="N133" s="12"/>
      <c r="O133" s="12"/>
    </row>
    <row r="134" spans="1:15" ht="15" customHeight="1">
      <c r="A134" s="36" t="s">
        <v>57</v>
      </c>
      <c r="B134" s="46">
        <v>0</v>
      </c>
      <c r="C134" s="46">
        <v>0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92</v>
      </c>
      <c r="M134" s="46">
        <v>0</v>
      </c>
      <c r="N134" s="12"/>
      <c r="O134" s="12"/>
    </row>
    <row r="135" spans="1:15" ht="15" customHeight="1">
      <c r="A135" s="36" t="s">
        <v>58</v>
      </c>
      <c r="B135" s="46">
        <v>1</v>
      </c>
      <c r="C135" s="46">
        <v>0</v>
      </c>
      <c r="D135" s="46">
        <v>0</v>
      </c>
      <c r="E135" s="46">
        <v>0</v>
      </c>
      <c r="F135" s="46">
        <v>338</v>
      </c>
      <c r="G135" s="46">
        <v>0</v>
      </c>
      <c r="H135" s="46">
        <v>5</v>
      </c>
      <c r="I135" s="46">
        <v>277</v>
      </c>
      <c r="J135" s="46">
        <v>0</v>
      </c>
      <c r="K135" s="46">
        <v>0</v>
      </c>
      <c r="L135" s="46">
        <v>1218</v>
      </c>
      <c r="M135" s="46">
        <v>0</v>
      </c>
      <c r="N135" s="12"/>
      <c r="O135" s="12"/>
    </row>
    <row r="136" spans="1:15" ht="15" customHeight="1">
      <c r="A136" s="36" t="s">
        <v>59</v>
      </c>
      <c r="B136" s="46">
        <v>0</v>
      </c>
      <c r="C136" s="46">
        <v>0</v>
      </c>
      <c r="D136" s="46">
        <v>73</v>
      </c>
      <c r="E136" s="46">
        <v>0</v>
      </c>
      <c r="F136" s="46">
        <v>405</v>
      </c>
      <c r="G136" s="46">
        <v>0</v>
      </c>
      <c r="H136" s="46">
        <v>6</v>
      </c>
      <c r="I136" s="46">
        <v>899</v>
      </c>
      <c r="J136" s="46">
        <v>0</v>
      </c>
      <c r="K136" s="46">
        <v>80</v>
      </c>
      <c r="L136" s="46">
        <v>1844</v>
      </c>
      <c r="M136" s="46">
        <v>0</v>
      </c>
      <c r="N136" s="12"/>
      <c r="O136" s="12"/>
    </row>
    <row r="137" spans="1:15" ht="15" customHeight="1">
      <c r="A137" s="36" t="s">
        <v>60</v>
      </c>
      <c r="B137" s="46">
        <v>107</v>
      </c>
      <c r="C137" s="46">
        <v>0</v>
      </c>
      <c r="D137" s="46">
        <v>182</v>
      </c>
      <c r="E137" s="46">
        <v>0</v>
      </c>
      <c r="F137" s="46">
        <v>479</v>
      </c>
      <c r="G137" s="46">
        <v>0</v>
      </c>
      <c r="H137" s="46">
        <v>2</v>
      </c>
      <c r="I137" s="46">
        <v>1070</v>
      </c>
      <c r="J137" s="46">
        <v>0</v>
      </c>
      <c r="K137" s="46">
        <v>30</v>
      </c>
      <c r="L137" s="46">
        <v>2157</v>
      </c>
      <c r="M137" s="46">
        <v>0</v>
      </c>
      <c r="N137" s="12"/>
      <c r="O137" s="12"/>
    </row>
    <row r="138" spans="1:15" ht="15" customHeight="1">
      <c r="A138" s="36" t="s">
        <v>61</v>
      </c>
      <c r="B138" s="46">
        <v>54</v>
      </c>
      <c r="C138" s="46">
        <v>0</v>
      </c>
      <c r="D138" s="46">
        <v>49</v>
      </c>
      <c r="E138" s="46">
        <v>0</v>
      </c>
      <c r="F138" s="46">
        <v>683</v>
      </c>
      <c r="G138" s="46">
        <v>0</v>
      </c>
      <c r="H138" s="46">
        <v>1</v>
      </c>
      <c r="I138" s="46">
        <v>1250</v>
      </c>
      <c r="J138" s="46">
        <v>0</v>
      </c>
      <c r="K138" s="46">
        <v>46</v>
      </c>
      <c r="L138" s="46">
        <v>2674</v>
      </c>
      <c r="M138" s="46">
        <v>0</v>
      </c>
      <c r="N138" s="12"/>
      <c r="O138" s="12"/>
    </row>
    <row r="139" spans="1:15" ht="15" customHeight="1">
      <c r="A139" s="38" t="s">
        <v>62</v>
      </c>
      <c r="B139" s="46">
        <v>65</v>
      </c>
      <c r="C139" s="46">
        <v>0</v>
      </c>
      <c r="D139" s="46">
        <v>18</v>
      </c>
      <c r="E139" s="46">
        <v>0</v>
      </c>
      <c r="F139" s="46">
        <v>956</v>
      </c>
      <c r="G139" s="46">
        <v>0</v>
      </c>
      <c r="H139" s="46">
        <v>4</v>
      </c>
      <c r="I139" s="46">
        <v>547</v>
      </c>
      <c r="J139" s="46">
        <v>0</v>
      </c>
      <c r="K139" s="46">
        <v>15</v>
      </c>
      <c r="L139" s="46">
        <v>2838</v>
      </c>
      <c r="M139" s="46">
        <v>0</v>
      </c>
      <c r="N139" s="12"/>
      <c r="O139" s="12"/>
    </row>
    <row r="140" spans="1:15" ht="15" customHeight="1">
      <c r="A140" s="38" t="s">
        <v>63</v>
      </c>
      <c r="B140" s="46">
        <v>0</v>
      </c>
      <c r="C140" s="46">
        <v>0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12"/>
      <c r="O140" s="12"/>
    </row>
    <row r="141" spans="1:15" ht="15" customHeight="1">
      <c r="A141" s="36" t="s">
        <v>64</v>
      </c>
      <c r="B141" s="46">
        <v>44</v>
      </c>
      <c r="C141" s="46">
        <v>4</v>
      </c>
      <c r="D141" s="46">
        <v>62</v>
      </c>
      <c r="E141" s="46">
        <v>0</v>
      </c>
      <c r="F141" s="46">
        <v>1014</v>
      </c>
      <c r="G141" s="46">
        <v>28</v>
      </c>
      <c r="H141" s="46">
        <v>15</v>
      </c>
      <c r="I141" s="46">
        <v>906</v>
      </c>
      <c r="J141" s="46">
        <v>38</v>
      </c>
      <c r="K141" s="46">
        <v>54</v>
      </c>
      <c r="L141" s="46">
        <v>2236</v>
      </c>
      <c r="M141" s="46">
        <v>0</v>
      </c>
      <c r="N141" s="12"/>
      <c r="O141" s="12"/>
    </row>
    <row r="142" spans="1:15" ht="15" customHeight="1">
      <c r="A142" s="36" t="s">
        <v>65</v>
      </c>
      <c r="B142" s="46">
        <v>0</v>
      </c>
      <c r="C142" s="46">
        <v>0</v>
      </c>
      <c r="D142" s="46">
        <v>81</v>
      </c>
      <c r="E142" s="46">
        <v>0</v>
      </c>
      <c r="F142" s="46">
        <v>583</v>
      </c>
      <c r="G142" s="46">
        <v>0</v>
      </c>
      <c r="H142" s="46">
        <v>1</v>
      </c>
      <c r="I142" s="46">
        <v>1356</v>
      </c>
      <c r="J142" s="46">
        <v>0</v>
      </c>
      <c r="K142" s="46">
        <v>0</v>
      </c>
      <c r="L142" s="46">
        <v>867</v>
      </c>
      <c r="M142" s="46">
        <v>0</v>
      </c>
      <c r="N142" s="12"/>
      <c r="O142" s="12"/>
    </row>
    <row r="143" spans="1:15" ht="15" customHeight="1">
      <c r="A143" s="37" t="s">
        <v>66</v>
      </c>
      <c r="B143" s="49">
        <v>0</v>
      </c>
      <c r="C143" s="49">
        <v>0</v>
      </c>
      <c r="D143" s="49">
        <v>0</v>
      </c>
      <c r="E143" s="49">
        <v>0</v>
      </c>
      <c r="F143" s="49">
        <v>1029</v>
      </c>
      <c r="G143" s="49">
        <v>0</v>
      </c>
      <c r="H143" s="49">
        <v>4</v>
      </c>
      <c r="I143" s="49">
        <v>935</v>
      </c>
      <c r="J143" s="49">
        <v>0</v>
      </c>
      <c r="K143" s="49">
        <v>0</v>
      </c>
      <c r="L143" s="49">
        <v>2287</v>
      </c>
      <c r="M143" s="49">
        <v>0</v>
      </c>
      <c r="N143" s="14"/>
      <c r="O143" s="14"/>
    </row>
    <row r="144" spans="1:15" ht="15.75">
      <c r="A144" s="51" t="s">
        <v>68</v>
      </c>
      <c r="B144" s="68"/>
      <c r="C144" s="68"/>
      <c r="D144" s="45"/>
      <c r="E144" s="22"/>
      <c r="F144" s="22"/>
      <c r="G144" s="22"/>
      <c r="H144" s="22"/>
      <c r="I144" s="22"/>
      <c r="J144" s="22"/>
      <c r="K144" s="22"/>
      <c r="L144" s="22"/>
      <c r="M144" s="22"/>
      <c r="N144" s="14"/>
      <c r="O144" s="14"/>
    </row>
    <row r="145" spans="1:18" ht="15.75">
      <c r="A145" s="53" t="s">
        <v>69</v>
      </c>
      <c r="B145" s="68"/>
      <c r="C145" s="68"/>
      <c r="D145" s="45"/>
      <c r="E145" s="11"/>
      <c r="F145" s="11"/>
      <c r="G145" s="11"/>
      <c r="H145" s="11"/>
      <c r="I145" s="11"/>
      <c r="J145" s="11"/>
      <c r="K145" s="11"/>
      <c r="L145" s="11"/>
      <c r="M145" s="10"/>
      <c r="N145" s="10"/>
      <c r="O145" s="10"/>
    </row>
    <row r="146" spans="1:18" ht="15.75">
      <c r="A146" s="53" t="s">
        <v>70</v>
      </c>
      <c r="B146" s="68"/>
      <c r="C146" s="68"/>
      <c r="D146" s="45"/>
      <c r="E146" s="11"/>
      <c r="F146" s="11"/>
      <c r="G146" s="11"/>
      <c r="H146" s="11"/>
      <c r="I146" s="11"/>
      <c r="J146" s="11"/>
      <c r="K146" s="11"/>
      <c r="L146" s="11"/>
      <c r="M146" s="10"/>
      <c r="N146" s="10"/>
      <c r="O146" s="10"/>
    </row>
    <row r="147" spans="1:18">
      <c r="A147" s="25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  <c r="N147" s="10"/>
      <c r="O147" s="10"/>
    </row>
    <row r="148" spans="1:18" ht="15.7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55"/>
    </row>
    <row r="149" spans="1:18" ht="15.7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55"/>
    </row>
    <row r="150" spans="1:18" ht="15.7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55"/>
    </row>
    <row r="151" spans="1:18" ht="15.7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55"/>
    </row>
    <row r="152" spans="1:18" ht="15.7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55"/>
    </row>
    <row r="153" spans="1:18" ht="15.7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55"/>
    </row>
    <row r="154" spans="1:18" s="28" customFormat="1" ht="17.25" customHeight="1">
      <c r="A154" s="92" t="s">
        <v>67</v>
      </c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67"/>
      <c r="P154" s="27"/>
    </row>
    <row r="155" spans="1:18" ht="13.5" customHeight="1">
      <c r="A155" s="43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55"/>
    </row>
    <row r="156" spans="1:18" s="73" customFormat="1" ht="39" customHeight="1">
      <c r="A156" s="88" t="s">
        <v>79</v>
      </c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29"/>
      <c r="Q156" s="72"/>
    </row>
    <row r="157" spans="1:18" ht="14.25" customHeight="1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56"/>
      <c r="M157" s="56"/>
      <c r="N157" s="56"/>
      <c r="O157" s="57"/>
      <c r="P157" s="57"/>
      <c r="Q157" s="10"/>
    </row>
    <row r="158" spans="1:18" ht="15.75">
      <c r="A158" s="89" t="s">
        <v>8</v>
      </c>
      <c r="B158" s="90" t="s">
        <v>9</v>
      </c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59"/>
      <c r="P158" s="59"/>
      <c r="Q158" s="21"/>
      <c r="R158" s="10"/>
    </row>
    <row r="159" spans="1:18" ht="27" customHeight="1">
      <c r="A159" s="89"/>
      <c r="B159" s="91" t="s">
        <v>80</v>
      </c>
      <c r="C159" s="91" t="s">
        <v>81</v>
      </c>
      <c r="D159" s="91" t="s">
        <v>82</v>
      </c>
      <c r="E159" s="91"/>
      <c r="F159" s="102" t="s">
        <v>83</v>
      </c>
      <c r="G159" s="102"/>
      <c r="H159" s="90" t="s">
        <v>84</v>
      </c>
      <c r="I159" s="90"/>
      <c r="J159" s="90"/>
      <c r="K159" s="89" t="s">
        <v>5</v>
      </c>
      <c r="L159" s="89" t="s">
        <v>85</v>
      </c>
      <c r="M159" s="91" t="s">
        <v>86</v>
      </c>
      <c r="N159" s="91"/>
      <c r="O159" s="62"/>
      <c r="P159" s="62"/>
      <c r="R159" s="10"/>
    </row>
    <row r="160" spans="1:18" ht="27.75" customHeight="1">
      <c r="A160" s="89"/>
      <c r="B160" s="91"/>
      <c r="C160" s="91"/>
      <c r="D160" s="91"/>
      <c r="E160" s="91"/>
      <c r="F160" s="102"/>
      <c r="G160" s="102"/>
      <c r="H160" s="32" t="s">
        <v>87</v>
      </c>
      <c r="I160" s="32" t="s">
        <v>88</v>
      </c>
      <c r="J160" s="32" t="s">
        <v>89</v>
      </c>
      <c r="K160" s="89"/>
      <c r="L160" s="89"/>
      <c r="M160" s="91"/>
      <c r="N160" s="91"/>
      <c r="O160" s="75"/>
      <c r="P160" s="75"/>
      <c r="R160" s="8"/>
    </row>
    <row r="161" spans="1:18" ht="15.75">
      <c r="A161" s="89"/>
      <c r="B161" s="33" t="s">
        <v>4</v>
      </c>
      <c r="C161" s="33" t="s">
        <v>4</v>
      </c>
      <c r="D161" s="33" t="s">
        <v>4</v>
      </c>
      <c r="E161" s="34" t="s">
        <v>0</v>
      </c>
      <c r="F161" s="33" t="s">
        <v>4</v>
      </c>
      <c r="G161" s="34" t="s">
        <v>0</v>
      </c>
      <c r="H161" s="33" t="s">
        <v>4</v>
      </c>
      <c r="I161" s="33" t="s">
        <v>4</v>
      </c>
      <c r="J161" s="33" t="s">
        <v>4</v>
      </c>
      <c r="K161" s="33" t="s">
        <v>4</v>
      </c>
      <c r="L161" s="33" t="s">
        <v>4</v>
      </c>
      <c r="M161" s="32" t="s">
        <v>4</v>
      </c>
      <c r="N161" s="33" t="s">
        <v>0</v>
      </c>
      <c r="O161" s="63"/>
      <c r="P161" s="63"/>
      <c r="Q161" s="7"/>
      <c r="R161" s="76"/>
    </row>
    <row r="162" spans="1:18" s="41" customFormat="1" ht="15" customHeight="1">
      <c r="A162" s="69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70"/>
      <c r="N162" s="70"/>
      <c r="O162" s="70"/>
    </row>
    <row r="163" spans="1:18" s="41" customFormat="1" ht="15" customHeight="1">
      <c r="A163" s="77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8"/>
      <c r="M163" s="78"/>
      <c r="N163" s="70"/>
      <c r="O163" s="70"/>
    </row>
    <row r="164" spans="1:18" s="41" customFormat="1" ht="15" customHeight="1">
      <c r="A164" s="35" t="s">
        <v>10</v>
      </c>
      <c r="B164" s="42">
        <f t="shared" ref="B164:N164" si="16">SUM(B166,B172,B205)</f>
        <v>5567</v>
      </c>
      <c r="C164" s="42">
        <f t="shared" si="16"/>
        <v>803</v>
      </c>
      <c r="D164" s="42">
        <f t="shared" si="16"/>
        <v>304050</v>
      </c>
      <c r="E164" s="42">
        <f t="shared" si="16"/>
        <v>57129</v>
      </c>
      <c r="F164" s="42">
        <f t="shared" si="16"/>
        <v>170527</v>
      </c>
      <c r="G164" s="42">
        <f t="shared" si="16"/>
        <v>788</v>
      </c>
      <c r="H164" s="42">
        <f t="shared" si="16"/>
        <v>5305</v>
      </c>
      <c r="I164" s="42">
        <f t="shared" si="16"/>
        <v>497</v>
      </c>
      <c r="J164" s="42">
        <f t="shared" si="16"/>
        <v>92</v>
      </c>
      <c r="K164" s="42">
        <f t="shared" si="16"/>
        <v>256</v>
      </c>
      <c r="L164" s="42">
        <f t="shared" si="16"/>
        <v>25018</v>
      </c>
      <c r="M164" s="42">
        <f t="shared" si="16"/>
        <v>30275</v>
      </c>
      <c r="N164" s="42">
        <f t="shared" si="16"/>
        <v>95427</v>
      </c>
      <c r="O164" s="42"/>
    </row>
    <row r="165" spans="1:18" s="41" customFormat="1" ht="15" customHeight="1">
      <c r="A165" s="36"/>
      <c r="B165" s="46"/>
      <c r="C165" s="46"/>
      <c r="D165" s="42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</row>
    <row r="166" spans="1:18" s="41" customFormat="1" ht="15" customHeight="1">
      <c r="A166" s="35" t="s">
        <v>14</v>
      </c>
      <c r="B166" s="42">
        <f t="shared" ref="B166:N166" si="17">SUM(B167:B170)</f>
        <v>1668</v>
      </c>
      <c r="C166" s="42">
        <f t="shared" si="17"/>
        <v>84</v>
      </c>
      <c r="D166" s="42">
        <f t="shared" si="17"/>
        <v>19925</v>
      </c>
      <c r="E166" s="42">
        <f t="shared" si="17"/>
        <v>3195</v>
      </c>
      <c r="F166" s="42">
        <f t="shared" si="17"/>
        <v>19709</v>
      </c>
      <c r="G166" s="42">
        <f t="shared" si="17"/>
        <v>113</v>
      </c>
      <c r="H166" s="42">
        <f t="shared" si="17"/>
        <v>27</v>
      </c>
      <c r="I166" s="42">
        <f t="shared" si="17"/>
        <v>1</v>
      </c>
      <c r="J166" s="42">
        <f t="shared" si="17"/>
        <v>0</v>
      </c>
      <c r="K166" s="42">
        <f t="shared" si="17"/>
        <v>22</v>
      </c>
      <c r="L166" s="42">
        <f t="shared" si="17"/>
        <v>7534</v>
      </c>
      <c r="M166" s="42">
        <f t="shared" si="17"/>
        <v>3478</v>
      </c>
      <c r="N166" s="42">
        <f t="shared" si="17"/>
        <v>9732</v>
      </c>
      <c r="O166" s="42"/>
    </row>
    <row r="167" spans="1:18" s="41" customFormat="1" ht="15" customHeight="1">
      <c r="A167" s="36" t="s">
        <v>15</v>
      </c>
      <c r="B167" s="41">
        <v>169</v>
      </c>
      <c r="C167" s="41">
        <v>9</v>
      </c>
      <c r="D167" s="46">
        <v>2962</v>
      </c>
      <c r="E167" s="46">
        <v>331</v>
      </c>
      <c r="F167" s="46">
        <v>3411</v>
      </c>
      <c r="G167" s="46">
        <v>0</v>
      </c>
      <c r="H167" s="46">
        <v>18</v>
      </c>
      <c r="I167" s="46">
        <v>0</v>
      </c>
      <c r="J167" s="46">
        <v>0</v>
      </c>
      <c r="K167" s="46">
        <v>0</v>
      </c>
      <c r="L167" s="46">
        <v>1393</v>
      </c>
      <c r="M167" s="46">
        <v>679</v>
      </c>
      <c r="N167" s="46">
        <v>2572</v>
      </c>
      <c r="O167" s="79"/>
    </row>
    <row r="168" spans="1:18" s="41" customFormat="1" ht="15" customHeight="1">
      <c r="A168" s="36" t="s">
        <v>16</v>
      </c>
      <c r="B168" s="41">
        <v>689</v>
      </c>
      <c r="C168" s="41">
        <v>47</v>
      </c>
      <c r="D168" s="46">
        <v>5637</v>
      </c>
      <c r="E168" s="46">
        <v>1520</v>
      </c>
      <c r="F168" s="46">
        <v>8068</v>
      </c>
      <c r="G168" s="46">
        <v>0</v>
      </c>
      <c r="H168" s="46">
        <v>4</v>
      </c>
      <c r="I168" s="46">
        <v>1</v>
      </c>
      <c r="J168" s="46">
        <v>0</v>
      </c>
      <c r="K168" s="46">
        <v>0</v>
      </c>
      <c r="L168" s="46">
        <v>3612</v>
      </c>
      <c r="M168" s="46">
        <v>426</v>
      </c>
      <c r="N168" s="46">
        <v>2939</v>
      </c>
      <c r="O168" s="79"/>
    </row>
    <row r="169" spans="1:18" s="41" customFormat="1" ht="15" customHeight="1">
      <c r="A169" s="36" t="s">
        <v>17</v>
      </c>
      <c r="B169" s="41">
        <v>625</v>
      </c>
      <c r="C169" s="41">
        <v>15</v>
      </c>
      <c r="D169" s="46">
        <v>8192</v>
      </c>
      <c r="E169" s="46">
        <v>999</v>
      </c>
      <c r="F169" s="46">
        <v>5053</v>
      </c>
      <c r="G169" s="46">
        <v>3</v>
      </c>
      <c r="H169" s="46">
        <v>5</v>
      </c>
      <c r="I169" s="46">
        <v>0</v>
      </c>
      <c r="J169" s="46">
        <v>0</v>
      </c>
      <c r="K169" s="46">
        <v>22</v>
      </c>
      <c r="L169" s="46">
        <v>2022</v>
      </c>
      <c r="M169" s="46">
        <v>1822</v>
      </c>
      <c r="N169" s="46">
        <v>3099</v>
      </c>
      <c r="O169" s="79"/>
    </row>
    <row r="170" spans="1:18" s="41" customFormat="1" ht="15" customHeight="1">
      <c r="A170" s="36" t="s">
        <v>18</v>
      </c>
      <c r="B170" s="41">
        <v>185</v>
      </c>
      <c r="C170" s="41">
        <v>13</v>
      </c>
      <c r="D170" s="46">
        <v>3134</v>
      </c>
      <c r="E170" s="46">
        <v>345</v>
      </c>
      <c r="F170" s="46">
        <v>3177</v>
      </c>
      <c r="G170" s="46">
        <v>110</v>
      </c>
      <c r="H170" s="46">
        <v>0</v>
      </c>
      <c r="I170" s="46">
        <v>0</v>
      </c>
      <c r="J170" s="46">
        <v>0</v>
      </c>
      <c r="K170" s="46">
        <v>0</v>
      </c>
      <c r="L170" s="46">
        <v>507</v>
      </c>
      <c r="M170" s="46">
        <v>551</v>
      </c>
      <c r="N170" s="46">
        <v>1122</v>
      </c>
      <c r="O170" s="79"/>
    </row>
    <row r="171" spans="1:18" s="41" customFormat="1" ht="15" customHeight="1">
      <c r="A171" s="3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</row>
    <row r="172" spans="1:18" s="41" customFormat="1" ht="15" customHeight="1">
      <c r="A172" s="35" t="s">
        <v>19</v>
      </c>
      <c r="B172" s="80">
        <f t="shared" ref="B172:N172" si="18">SUM(B173:B203)</f>
        <v>3214</v>
      </c>
      <c r="C172" s="80">
        <f t="shared" si="18"/>
        <v>624</v>
      </c>
      <c r="D172" s="80">
        <f t="shared" si="18"/>
        <v>282703</v>
      </c>
      <c r="E172" s="80">
        <f t="shared" si="18"/>
        <v>53898</v>
      </c>
      <c r="F172" s="80">
        <f t="shared" si="18"/>
        <v>147889</v>
      </c>
      <c r="G172" s="80">
        <f t="shared" si="18"/>
        <v>542</v>
      </c>
      <c r="H172" s="80">
        <f t="shared" si="18"/>
        <v>4196</v>
      </c>
      <c r="I172" s="80">
        <f t="shared" si="18"/>
        <v>456</v>
      </c>
      <c r="J172" s="42">
        <f t="shared" si="18"/>
        <v>62</v>
      </c>
      <c r="K172" s="42">
        <f t="shared" si="18"/>
        <v>205</v>
      </c>
      <c r="L172" s="42">
        <f t="shared" si="18"/>
        <v>17342</v>
      </c>
      <c r="M172" s="42">
        <f t="shared" si="18"/>
        <v>26623</v>
      </c>
      <c r="N172" s="42">
        <f t="shared" si="18"/>
        <v>85695</v>
      </c>
      <c r="O172" s="42"/>
    </row>
    <row r="173" spans="1:18" s="41" customFormat="1" ht="15" customHeight="1">
      <c r="A173" s="36" t="s">
        <v>20</v>
      </c>
      <c r="B173" s="82">
        <v>2</v>
      </c>
      <c r="C173" s="82">
        <v>2</v>
      </c>
      <c r="D173" s="82">
        <v>6600</v>
      </c>
      <c r="E173" s="82">
        <v>1342</v>
      </c>
      <c r="F173" s="82">
        <v>4213</v>
      </c>
      <c r="G173" s="82">
        <v>0</v>
      </c>
      <c r="H173" s="82">
        <v>0</v>
      </c>
      <c r="I173" s="82">
        <v>0</v>
      </c>
      <c r="J173" s="82">
        <v>0</v>
      </c>
      <c r="K173" s="82">
        <v>0</v>
      </c>
      <c r="L173" s="82">
        <v>2076</v>
      </c>
      <c r="M173" s="82">
        <v>14</v>
      </c>
      <c r="N173" s="82">
        <v>1638</v>
      </c>
      <c r="O173" s="79"/>
    </row>
    <row r="174" spans="1:18" s="41" customFormat="1" ht="15" customHeight="1">
      <c r="A174" s="36" t="s">
        <v>21</v>
      </c>
      <c r="B174" s="82">
        <v>52</v>
      </c>
      <c r="C174" s="82">
        <v>0</v>
      </c>
      <c r="D174" s="82">
        <v>2974</v>
      </c>
      <c r="E174" s="82">
        <v>1310</v>
      </c>
      <c r="F174" s="82">
        <v>1748</v>
      </c>
      <c r="G174" s="82">
        <v>0</v>
      </c>
      <c r="H174" s="82">
        <v>0</v>
      </c>
      <c r="I174" s="82">
        <v>0</v>
      </c>
      <c r="J174" s="82">
        <v>0</v>
      </c>
      <c r="K174" s="82">
        <v>0</v>
      </c>
      <c r="L174" s="82">
        <v>311</v>
      </c>
      <c r="M174" s="82">
        <v>321</v>
      </c>
      <c r="N174" s="82">
        <v>3516</v>
      </c>
      <c r="O174" s="79"/>
    </row>
    <row r="175" spans="1:18" s="41" customFormat="1" ht="15" customHeight="1">
      <c r="A175" s="36" t="s">
        <v>22</v>
      </c>
      <c r="B175" s="82">
        <v>0</v>
      </c>
      <c r="C175" s="82">
        <v>0</v>
      </c>
      <c r="D175" s="82">
        <v>2861</v>
      </c>
      <c r="E175" s="82">
        <v>341</v>
      </c>
      <c r="F175" s="82">
        <v>467</v>
      </c>
      <c r="G175" s="82">
        <v>2</v>
      </c>
      <c r="H175" s="82">
        <v>0</v>
      </c>
      <c r="I175" s="82">
        <v>0</v>
      </c>
      <c r="J175" s="82">
        <v>5</v>
      </c>
      <c r="K175" s="82">
        <v>0</v>
      </c>
      <c r="L175" s="82">
        <v>412</v>
      </c>
      <c r="M175" s="82">
        <v>162</v>
      </c>
      <c r="N175" s="82">
        <v>791</v>
      </c>
      <c r="O175" s="79"/>
    </row>
    <row r="176" spans="1:18" s="41" customFormat="1" ht="15" customHeight="1">
      <c r="A176" s="36" t="s">
        <v>23</v>
      </c>
      <c r="B176" s="82">
        <v>26</v>
      </c>
      <c r="C176" s="82">
        <v>24</v>
      </c>
      <c r="D176" s="82">
        <v>3874</v>
      </c>
      <c r="E176" s="82">
        <v>344</v>
      </c>
      <c r="F176" s="82">
        <v>383</v>
      </c>
      <c r="G176" s="82">
        <v>4</v>
      </c>
      <c r="H176" s="82">
        <v>5</v>
      </c>
      <c r="I176" s="82">
        <v>2</v>
      </c>
      <c r="J176" s="82">
        <v>0</v>
      </c>
      <c r="K176" s="82">
        <v>0</v>
      </c>
      <c r="L176" s="82">
        <v>159</v>
      </c>
      <c r="M176" s="82">
        <v>222</v>
      </c>
      <c r="N176" s="82">
        <v>500</v>
      </c>
      <c r="O176" s="79"/>
    </row>
    <row r="177" spans="1:15" s="41" customFormat="1" ht="15" customHeight="1">
      <c r="A177" s="36" t="s">
        <v>24</v>
      </c>
      <c r="B177" s="82">
        <v>87</v>
      </c>
      <c r="C177" s="82">
        <v>5</v>
      </c>
      <c r="D177" s="82">
        <v>5704</v>
      </c>
      <c r="E177" s="82">
        <v>806</v>
      </c>
      <c r="F177" s="82">
        <v>6085</v>
      </c>
      <c r="G177" s="82">
        <v>0</v>
      </c>
      <c r="H177" s="82">
        <v>1</v>
      </c>
      <c r="I177" s="82">
        <v>0</v>
      </c>
      <c r="J177" s="82">
        <v>0</v>
      </c>
      <c r="K177" s="82">
        <v>0</v>
      </c>
      <c r="L177" s="82">
        <v>52</v>
      </c>
      <c r="M177" s="82">
        <v>355</v>
      </c>
      <c r="N177" s="82">
        <v>3402</v>
      </c>
      <c r="O177" s="79"/>
    </row>
    <row r="178" spans="1:15" s="41" customFormat="1" ht="15" customHeight="1">
      <c r="A178" s="36" t="s">
        <v>25</v>
      </c>
      <c r="B178" s="82">
        <v>5</v>
      </c>
      <c r="C178" s="82">
        <v>0</v>
      </c>
      <c r="D178" s="82">
        <v>2574</v>
      </c>
      <c r="E178" s="82">
        <v>115</v>
      </c>
      <c r="F178" s="82">
        <v>830</v>
      </c>
      <c r="G178" s="82">
        <v>0</v>
      </c>
      <c r="H178" s="82">
        <v>27</v>
      </c>
      <c r="I178" s="82">
        <v>0</v>
      </c>
      <c r="J178" s="82">
        <v>0</v>
      </c>
      <c r="K178" s="82">
        <v>0</v>
      </c>
      <c r="L178" s="82">
        <v>182</v>
      </c>
      <c r="M178" s="82">
        <v>36</v>
      </c>
      <c r="N178" s="82">
        <v>1250</v>
      </c>
      <c r="O178" s="79"/>
    </row>
    <row r="179" spans="1:15" s="41" customFormat="1" ht="15" customHeight="1">
      <c r="A179" s="36" t="s">
        <v>26</v>
      </c>
      <c r="B179" s="82">
        <v>217</v>
      </c>
      <c r="C179" s="82">
        <v>52</v>
      </c>
      <c r="D179" s="82">
        <v>16258</v>
      </c>
      <c r="E179" s="82">
        <v>3953</v>
      </c>
      <c r="F179" s="82">
        <v>14431</v>
      </c>
      <c r="G179" s="82">
        <v>2</v>
      </c>
      <c r="H179" s="82">
        <v>10</v>
      </c>
      <c r="I179" s="82">
        <v>16</v>
      </c>
      <c r="J179" s="82">
        <v>0</v>
      </c>
      <c r="K179" s="82">
        <v>0</v>
      </c>
      <c r="L179" s="82">
        <v>695</v>
      </c>
      <c r="M179" s="82">
        <v>1400</v>
      </c>
      <c r="N179" s="82">
        <v>5251</v>
      </c>
      <c r="O179" s="79"/>
    </row>
    <row r="180" spans="1:15" s="41" customFormat="1" ht="15" customHeight="1">
      <c r="A180" s="36" t="s">
        <v>27</v>
      </c>
      <c r="B180" s="82">
        <v>102</v>
      </c>
      <c r="C180" s="82">
        <v>4</v>
      </c>
      <c r="D180" s="82">
        <v>8326</v>
      </c>
      <c r="E180" s="82">
        <v>1333</v>
      </c>
      <c r="F180" s="82">
        <v>1416</v>
      </c>
      <c r="G180" s="82">
        <v>1</v>
      </c>
      <c r="H180" s="82">
        <v>1</v>
      </c>
      <c r="I180" s="82">
        <v>31</v>
      </c>
      <c r="J180" s="82">
        <v>1</v>
      </c>
      <c r="K180" s="82">
        <v>11</v>
      </c>
      <c r="L180" s="82">
        <v>320</v>
      </c>
      <c r="M180" s="82">
        <v>547</v>
      </c>
      <c r="N180" s="82">
        <v>3245</v>
      </c>
      <c r="O180" s="79"/>
    </row>
    <row r="181" spans="1:15" s="41" customFormat="1" ht="15" customHeight="1">
      <c r="A181" s="36" t="s">
        <v>28</v>
      </c>
      <c r="B181" s="82">
        <v>34</v>
      </c>
      <c r="C181" s="82">
        <v>24</v>
      </c>
      <c r="D181" s="82">
        <v>6502</v>
      </c>
      <c r="E181" s="82">
        <v>1608</v>
      </c>
      <c r="F181" s="82">
        <v>1241</v>
      </c>
      <c r="G181" s="82">
        <v>5</v>
      </c>
      <c r="H181" s="82">
        <v>0</v>
      </c>
      <c r="I181" s="82">
        <v>5</v>
      </c>
      <c r="J181" s="82">
        <v>0</v>
      </c>
      <c r="K181" s="82">
        <v>39</v>
      </c>
      <c r="L181" s="82">
        <v>227</v>
      </c>
      <c r="M181" s="82">
        <v>247</v>
      </c>
      <c r="N181" s="82">
        <v>2519</v>
      </c>
      <c r="O181" s="79"/>
    </row>
    <row r="182" spans="1:15" s="41" customFormat="1" ht="15" customHeight="1">
      <c r="A182" s="36" t="s">
        <v>29</v>
      </c>
      <c r="B182" s="82">
        <v>61</v>
      </c>
      <c r="C182" s="82">
        <v>2</v>
      </c>
      <c r="D182" s="82">
        <v>20460</v>
      </c>
      <c r="E182" s="82">
        <v>4511</v>
      </c>
      <c r="F182" s="82">
        <v>3308</v>
      </c>
      <c r="G182" s="82">
        <v>0</v>
      </c>
      <c r="H182" s="82">
        <v>89</v>
      </c>
      <c r="I182" s="82">
        <v>0</v>
      </c>
      <c r="J182" s="82">
        <v>0</v>
      </c>
      <c r="K182" s="82">
        <v>0</v>
      </c>
      <c r="L182" s="82">
        <v>114</v>
      </c>
      <c r="M182" s="82">
        <v>3202</v>
      </c>
      <c r="N182" s="82">
        <v>1794</v>
      </c>
      <c r="O182" s="79"/>
    </row>
    <row r="183" spans="1:15" s="41" customFormat="1" ht="15" customHeight="1">
      <c r="A183" s="36" t="s">
        <v>30</v>
      </c>
      <c r="B183" s="82">
        <v>50</v>
      </c>
      <c r="C183" s="82">
        <v>8</v>
      </c>
      <c r="D183" s="82">
        <v>17308</v>
      </c>
      <c r="E183" s="82">
        <v>3941</v>
      </c>
      <c r="F183" s="82">
        <v>7971</v>
      </c>
      <c r="G183" s="82">
        <v>0</v>
      </c>
      <c r="H183" s="82">
        <v>921</v>
      </c>
      <c r="I183" s="82">
        <v>15</v>
      </c>
      <c r="J183" s="82">
        <v>3</v>
      </c>
      <c r="K183" s="82">
        <v>111</v>
      </c>
      <c r="L183" s="82">
        <v>286</v>
      </c>
      <c r="M183" s="82">
        <v>485</v>
      </c>
      <c r="N183" s="82">
        <v>5118</v>
      </c>
      <c r="O183" s="79"/>
    </row>
    <row r="184" spans="1:15" s="41" customFormat="1" ht="15" customHeight="1">
      <c r="A184" s="36" t="s">
        <v>31</v>
      </c>
      <c r="B184" s="82">
        <v>151</v>
      </c>
      <c r="C184" s="82">
        <v>14</v>
      </c>
      <c r="D184" s="82">
        <v>7214</v>
      </c>
      <c r="E184" s="82">
        <v>1282</v>
      </c>
      <c r="F184" s="82">
        <v>3621</v>
      </c>
      <c r="G184" s="82">
        <v>35</v>
      </c>
      <c r="H184" s="82">
        <v>2</v>
      </c>
      <c r="I184" s="82">
        <v>0</v>
      </c>
      <c r="J184" s="82">
        <v>11</v>
      </c>
      <c r="K184" s="82">
        <v>0</v>
      </c>
      <c r="L184" s="82">
        <v>517</v>
      </c>
      <c r="M184" s="82">
        <v>587</v>
      </c>
      <c r="N184" s="82">
        <v>3065</v>
      </c>
      <c r="O184" s="79"/>
    </row>
    <row r="185" spans="1:15" s="41" customFormat="1" ht="15" customHeight="1">
      <c r="A185" s="36" t="s">
        <v>32</v>
      </c>
      <c r="B185" s="82">
        <v>28</v>
      </c>
      <c r="C185" s="82">
        <v>44</v>
      </c>
      <c r="D185" s="82">
        <v>8488</v>
      </c>
      <c r="E185" s="82">
        <v>2160</v>
      </c>
      <c r="F185" s="82">
        <v>29252</v>
      </c>
      <c r="G185" s="82">
        <v>205</v>
      </c>
      <c r="H185" s="82">
        <v>1164</v>
      </c>
      <c r="I185" s="82">
        <v>10</v>
      </c>
      <c r="J185" s="82">
        <v>0</v>
      </c>
      <c r="K185" s="82">
        <v>0</v>
      </c>
      <c r="L185" s="82">
        <v>427</v>
      </c>
      <c r="M185" s="82">
        <v>5824</v>
      </c>
      <c r="N185" s="82">
        <v>3265</v>
      </c>
      <c r="O185" s="79"/>
    </row>
    <row r="186" spans="1:15" s="41" customFormat="1" ht="15" customHeight="1">
      <c r="A186" s="36" t="s">
        <v>33</v>
      </c>
      <c r="B186" s="82">
        <v>591</v>
      </c>
      <c r="C186" s="82">
        <v>31</v>
      </c>
      <c r="D186" s="82">
        <v>17907</v>
      </c>
      <c r="E186" s="82">
        <v>2327</v>
      </c>
      <c r="F186" s="82">
        <v>7077</v>
      </c>
      <c r="G186" s="82">
        <v>64</v>
      </c>
      <c r="H186" s="82">
        <v>7</v>
      </c>
      <c r="I186" s="82">
        <v>0</v>
      </c>
      <c r="J186" s="82">
        <v>0</v>
      </c>
      <c r="K186" s="82">
        <v>0</v>
      </c>
      <c r="L186" s="82">
        <v>2336</v>
      </c>
      <c r="M186" s="82">
        <v>756</v>
      </c>
      <c r="N186" s="82">
        <v>3359</v>
      </c>
      <c r="O186" s="79"/>
    </row>
    <row r="187" spans="1:15" s="41" customFormat="1" ht="15" customHeight="1">
      <c r="A187" s="36" t="s">
        <v>34</v>
      </c>
      <c r="B187" s="82">
        <v>85</v>
      </c>
      <c r="C187" s="82">
        <v>35</v>
      </c>
      <c r="D187" s="82">
        <v>19125</v>
      </c>
      <c r="E187" s="82">
        <v>2584</v>
      </c>
      <c r="F187" s="82">
        <v>4268</v>
      </c>
      <c r="G187" s="82">
        <v>74</v>
      </c>
      <c r="H187" s="82">
        <v>466</v>
      </c>
      <c r="I187" s="82">
        <v>4</v>
      </c>
      <c r="J187" s="82">
        <v>25</v>
      </c>
      <c r="K187" s="82">
        <v>1</v>
      </c>
      <c r="L187" s="82">
        <v>1495</v>
      </c>
      <c r="M187" s="82">
        <v>1872</v>
      </c>
      <c r="N187" s="82">
        <v>5613</v>
      </c>
      <c r="O187" s="79"/>
    </row>
    <row r="188" spans="1:15" s="41" customFormat="1" ht="15" customHeight="1">
      <c r="A188" s="36" t="s">
        <v>35</v>
      </c>
      <c r="B188" s="82">
        <v>101</v>
      </c>
      <c r="C188" s="82">
        <v>14</v>
      </c>
      <c r="D188" s="82">
        <v>6498</v>
      </c>
      <c r="E188" s="82">
        <v>1307</v>
      </c>
      <c r="F188" s="82">
        <v>1361</v>
      </c>
      <c r="G188" s="82">
        <v>0</v>
      </c>
      <c r="H188" s="82">
        <v>548</v>
      </c>
      <c r="I188" s="82">
        <v>4</v>
      </c>
      <c r="J188" s="82">
        <v>0</v>
      </c>
      <c r="K188" s="82">
        <v>0</v>
      </c>
      <c r="L188" s="82">
        <v>78</v>
      </c>
      <c r="M188" s="82">
        <v>299</v>
      </c>
      <c r="N188" s="82">
        <v>2264</v>
      </c>
      <c r="O188" s="79"/>
    </row>
    <row r="189" spans="1:15" s="41" customFormat="1" ht="15" customHeight="1">
      <c r="A189" s="36" t="s">
        <v>36</v>
      </c>
      <c r="B189" s="82">
        <v>48</v>
      </c>
      <c r="C189" s="82">
        <v>9</v>
      </c>
      <c r="D189" s="82">
        <v>7070</v>
      </c>
      <c r="E189" s="82">
        <v>1408</v>
      </c>
      <c r="F189" s="82">
        <v>609</v>
      </c>
      <c r="G189" s="82">
        <v>0</v>
      </c>
      <c r="H189" s="82">
        <v>321</v>
      </c>
      <c r="I189" s="82">
        <v>8</v>
      </c>
      <c r="J189" s="82">
        <v>0</v>
      </c>
      <c r="K189" s="82">
        <v>2</v>
      </c>
      <c r="L189" s="82">
        <v>628</v>
      </c>
      <c r="M189" s="82">
        <v>280</v>
      </c>
      <c r="N189" s="82">
        <v>1122</v>
      </c>
      <c r="O189" s="79"/>
    </row>
    <row r="190" spans="1:15" s="41" customFormat="1" ht="15" customHeight="1">
      <c r="A190" s="36" t="s">
        <v>37</v>
      </c>
      <c r="B190" s="82">
        <v>15</v>
      </c>
      <c r="C190" s="82">
        <v>0</v>
      </c>
      <c r="D190" s="82">
        <v>9421</v>
      </c>
      <c r="E190" s="82">
        <v>2931</v>
      </c>
      <c r="F190" s="82">
        <v>936</v>
      </c>
      <c r="G190" s="82">
        <v>35</v>
      </c>
      <c r="H190" s="82">
        <v>0</v>
      </c>
      <c r="I190" s="82">
        <v>0</v>
      </c>
      <c r="J190" s="82">
        <v>0</v>
      </c>
      <c r="K190" s="82">
        <v>0</v>
      </c>
      <c r="L190" s="82">
        <v>597</v>
      </c>
      <c r="M190" s="82">
        <v>1499</v>
      </c>
      <c r="N190" s="82">
        <v>2726</v>
      </c>
      <c r="O190" s="79"/>
    </row>
    <row r="191" spans="1:15" s="41" customFormat="1" ht="15" customHeight="1">
      <c r="A191" s="36" t="s">
        <v>38</v>
      </c>
      <c r="B191" s="82">
        <v>143</v>
      </c>
      <c r="C191" s="82">
        <v>87</v>
      </c>
      <c r="D191" s="82">
        <v>10406</v>
      </c>
      <c r="E191" s="82">
        <v>1793</v>
      </c>
      <c r="F191" s="82">
        <v>8498</v>
      </c>
      <c r="G191" s="82">
        <v>5</v>
      </c>
      <c r="H191" s="82">
        <v>138</v>
      </c>
      <c r="I191" s="82">
        <v>30</v>
      </c>
      <c r="J191" s="82">
        <v>0</v>
      </c>
      <c r="K191" s="82">
        <v>0</v>
      </c>
      <c r="L191" s="82">
        <v>793</v>
      </c>
      <c r="M191" s="82">
        <v>891</v>
      </c>
      <c r="N191" s="82">
        <v>3508</v>
      </c>
      <c r="O191" s="79"/>
    </row>
    <row r="192" spans="1:15" s="41" customFormat="1" ht="15" customHeight="1">
      <c r="A192" s="36" t="s">
        <v>39</v>
      </c>
      <c r="B192" s="82">
        <v>118</v>
      </c>
      <c r="C192" s="82">
        <v>48</v>
      </c>
      <c r="D192" s="82">
        <v>16200</v>
      </c>
      <c r="E192" s="82">
        <v>4152</v>
      </c>
      <c r="F192" s="82">
        <v>14650</v>
      </c>
      <c r="G192" s="82">
        <v>0</v>
      </c>
      <c r="H192" s="82">
        <v>50</v>
      </c>
      <c r="I192" s="82">
        <v>65</v>
      </c>
      <c r="J192" s="82">
        <v>0</v>
      </c>
      <c r="K192" s="82">
        <v>0</v>
      </c>
      <c r="L192" s="82">
        <v>772</v>
      </c>
      <c r="M192" s="82">
        <v>488</v>
      </c>
      <c r="N192" s="82">
        <v>2111</v>
      </c>
      <c r="O192" s="79"/>
    </row>
    <row r="193" spans="1:15" s="41" customFormat="1" ht="15" customHeight="1">
      <c r="A193" s="36" t="s">
        <v>40</v>
      </c>
      <c r="B193" s="82">
        <v>101</v>
      </c>
      <c r="C193" s="82">
        <v>4</v>
      </c>
      <c r="D193" s="82">
        <v>2157</v>
      </c>
      <c r="E193" s="82">
        <v>388</v>
      </c>
      <c r="F193" s="82">
        <v>500</v>
      </c>
      <c r="G193" s="82">
        <v>0</v>
      </c>
      <c r="H193" s="82">
        <v>37</v>
      </c>
      <c r="I193" s="82">
        <v>0</v>
      </c>
      <c r="J193" s="82">
        <v>0</v>
      </c>
      <c r="K193" s="82">
        <v>0</v>
      </c>
      <c r="L193" s="82">
        <v>123</v>
      </c>
      <c r="M193" s="82">
        <v>15</v>
      </c>
      <c r="N193" s="82">
        <v>1250</v>
      </c>
      <c r="O193" s="79"/>
    </row>
    <row r="194" spans="1:15" s="41" customFormat="1" ht="15" customHeight="1">
      <c r="A194" s="36" t="s">
        <v>41</v>
      </c>
      <c r="B194" s="82">
        <v>137</v>
      </c>
      <c r="C194" s="82">
        <v>34</v>
      </c>
      <c r="D194" s="82">
        <v>8458</v>
      </c>
      <c r="E194" s="82">
        <v>593</v>
      </c>
      <c r="F194" s="82">
        <v>2514</v>
      </c>
      <c r="G194" s="82">
        <v>0</v>
      </c>
      <c r="H194" s="82">
        <v>20</v>
      </c>
      <c r="I194" s="82">
        <v>0</v>
      </c>
      <c r="J194" s="82">
        <v>0</v>
      </c>
      <c r="K194" s="82">
        <v>0</v>
      </c>
      <c r="L194" s="82">
        <v>453</v>
      </c>
      <c r="M194" s="82">
        <v>285</v>
      </c>
      <c r="N194" s="82">
        <v>1840</v>
      </c>
      <c r="O194" s="79"/>
    </row>
    <row r="195" spans="1:15" s="41" customFormat="1" ht="15" customHeight="1">
      <c r="A195" s="36" t="s">
        <v>42</v>
      </c>
      <c r="B195" s="82">
        <v>149</v>
      </c>
      <c r="C195" s="82">
        <v>31</v>
      </c>
      <c r="D195" s="82">
        <v>11628</v>
      </c>
      <c r="E195" s="82">
        <v>1588</v>
      </c>
      <c r="F195" s="82">
        <v>6205</v>
      </c>
      <c r="G195" s="82">
        <v>0</v>
      </c>
      <c r="H195" s="82">
        <v>0</v>
      </c>
      <c r="I195" s="82">
        <v>86</v>
      </c>
      <c r="J195" s="82">
        <v>2</v>
      </c>
      <c r="K195" s="82">
        <v>0</v>
      </c>
      <c r="L195" s="82">
        <v>553</v>
      </c>
      <c r="M195" s="82">
        <v>1482</v>
      </c>
      <c r="N195" s="82">
        <v>2405</v>
      </c>
      <c r="O195" s="79"/>
    </row>
    <row r="196" spans="1:15" s="41" customFormat="1" ht="15" customHeight="1">
      <c r="A196" s="36" t="s">
        <v>43</v>
      </c>
      <c r="B196" s="82">
        <v>49</v>
      </c>
      <c r="C196" s="82">
        <v>27</v>
      </c>
      <c r="D196" s="82">
        <v>7821</v>
      </c>
      <c r="E196" s="82">
        <v>2012</v>
      </c>
      <c r="F196" s="82">
        <v>675</v>
      </c>
      <c r="G196" s="82">
        <v>2</v>
      </c>
      <c r="H196" s="82">
        <v>149</v>
      </c>
      <c r="I196" s="82">
        <v>25</v>
      </c>
      <c r="J196" s="82">
        <v>0</v>
      </c>
      <c r="K196" s="82">
        <v>0</v>
      </c>
      <c r="L196" s="82">
        <v>4</v>
      </c>
      <c r="M196" s="82">
        <v>475</v>
      </c>
      <c r="N196" s="82">
        <v>3538</v>
      </c>
      <c r="O196" s="79"/>
    </row>
    <row r="197" spans="1:15" s="41" customFormat="1" ht="15" customHeight="1">
      <c r="A197" s="36" t="s">
        <v>44</v>
      </c>
      <c r="B197" s="82">
        <v>185</v>
      </c>
      <c r="C197" s="82">
        <v>9</v>
      </c>
      <c r="D197" s="82">
        <v>4317</v>
      </c>
      <c r="E197" s="82">
        <v>1667</v>
      </c>
      <c r="F197" s="82">
        <v>2299</v>
      </c>
      <c r="G197" s="82">
        <v>24</v>
      </c>
      <c r="H197" s="82">
        <v>63</v>
      </c>
      <c r="I197" s="82">
        <v>3</v>
      </c>
      <c r="J197" s="82">
        <v>2</v>
      </c>
      <c r="K197" s="82">
        <v>1</v>
      </c>
      <c r="L197" s="82">
        <v>1146</v>
      </c>
      <c r="M197" s="82">
        <v>581</v>
      </c>
      <c r="N197" s="82">
        <v>2942</v>
      </c>
      <c r="O197" s="79"/>
    </row>
    <row r="198" spans="1:15" s="41" customFormat="1" ht="15" customHeight="1">
      <c r="A198" s="36" t="s">
        <v>45</v>
      </c>
      <c r="B198" s="82">
        <v>21</v>
      </c>
      <c r="C198" s="82">
        <v>12</v>
      </c>
      <c r="D198" s="82">
        <v>16794</v>
      </c>
      <c r="E198" s="82">
        <v>1321</v>
      </c>
      <c r="F198" s="82">
        <v>4707</v>
      </c>
      <c r="G198" s="82">
        <v>67</v>
      </c>
      <c r="H198" s="82">
        <v>3</v>
      </c>
      <c r="I198" s="82">
        <v>27</v>
      </c>
      <c r="J198" s="82">
        <v>0</v>
      </c>
      <c r="K198" s="82">
        <v>0</v>
      </c>
      <c r="L198" s="82">
        <v>126</v>
      </c>
      <c r="M198" s="82">
        <v>590</v>
      </c>
      <c r="N198" s="82">
        <v>4668</v>
      </c>
      <c r="O198" s="79"/>
    </row>
    <row r="199" spans="1:15" s="41" customFormat="1" ht="15" customHeight="1">
      <c r="A199" s="36" t="s">
        <v>46</v>
      </c>
      <c r="B199" s="82">
        <v>167</v>
      </c>
      <c r="C199" s="82">
        <v>37</v>
      </c>
      <c r="D199" s="82">
        <v>8386</v>
      </c>
      <c r="E199" s="82">
        <v>2177</v>
      </c>
      <c r="F199" s="82">
        <v>8024</v>
      </c>
      <c r="G199" s="82">
        <v>0</v>
      </c>
      <c r="H199" s="82">
        <v>15</v>
      </c>
      <c r="I199" s="82">
        <v>14</v>
      </c>
      <c r="J199" s="82">
        <v>6</v>
      </c>
      <c r="K199" s="82">
        <v>0</v>
      </c>
      <c r="L199" s="82">
        <v>944</v>
      </c>
      <c r="M199" s="82">
        <v>23</v>
      </c>
      <c r="N199" s="82">
        <v>5882</v>
      </c>
      <c r="O199" s="79"/>
    </row>
    <row r="200" spans="1:15" s="41" customFormat="1" ht="15" customHeight="1">
      <c r="A200" s="36" t="s">
        <v>47</v>
      </c>
      <c r="B200" s="82">
        <v>78</v>
      </c>
      <c r="C200" s="82">
        <v>3</v>
      </c>
      <c r="D200" s="82">
        <v>5184</v>
      </c>
      <c r="E200" s="82">
        <v>200</v>
      </c>
      <c r="F200" s="82">
        <v>674</v>
      </c>
      <c r="G200" s="82">
        <v>0</v>
      </c>
      <c r="H200" s="82">
        <v>0</v>
      </c>
      <c r="I200" s="82">
        <v>0</v>
      </c>
      <c r="J200" s="82">
        <v>0</v>
      </c>
      <c r="K200" s="82">
        <v>0</v>
      </c>
      <c r="L200" s="82">
        <v>37</v>
      </c>
      <c r="M200" s="82">
        <v>120</v>
      </c>
      <c r="N200" s="82">
        <v>888</v>
      </c>
      <c r="O200" s="79"/>
    </row>
    <row r="201" spans="1:15" s="41" customFormat="1" ht="15" customHeight="1">
      <c r="A201" s="36" t="s">
        <v>48</v>
      </c>
      <c r="B201" s="82">
        <v>180</v>
      </c>
      <c r="C201" s="82">
        <v>56</v>
      </c>
      <c r="D201" s="82">
        <v>10543</v>
      </c>
      <c r="E201" s="82">
        <v>2746</v>
      </c>
      <c r="F201" s="82">
        <v>5182</v>
      </c>
      <c r="G201" s="82">
        <v>11</v>
      </c>
      <c r="H201" s="82">
        <v>147</v>
      </c>
      <c r="I201" s="82">
        <v>107</v>
      </c>
      <c r="J201" s="82">
        <v>0</v>
      </c>
      <c r="K201" s="82">
        <v>7</v>
      </c>
      <c r="L201" s="82">
        <v>445</v>
      </c>
      <c r="M201" s="82">
        <v>1518</v>
      </c>
      <c r="N201" s="82">
        <v>2966</v>
      </c>
      <c r="O201" s="79"/>
    </row>
    <row r="202" spans="1:15" s="41" customFormat="1" ht="15" customHeight="1">
      <c r="A202" s="36" t="s">
        <v>49</v>
      </c>
      <c r="B202" s="82">
        <v>218</v>
      </c>
      <c r="C202" s="82">
        <v>3</v>
      </c>
      <c r="D202" s="82">
        <v>2830</v>
      </c>
      <c r="E202" s="82">
        <v>136</v>
      </c>
      <c r="F202" s="82">
        <v>3779</v>
      </c>
      <c r="G202" s="82">
        <v>0</v>
      </c>
      <c r="H202" s="82">
        <v>8</v>
      </c>
      <c r="I202" s="82">
        <v>0</v>
      </c>
      <c r="J202" s="82">
        <v>0</v>
      </c>
      <c r="K202" s="82">
        <v>0</v>
      </c>
      <c r="L202" s="82">
        <v>333</v>
      </c>
      <c r="M202" s="82">
        <v>522</v>
      </c>
      <c r="N202" s="82">
        <v>538</v>
      </c>
      <c r="O202" s="79"/>
    </row>
    <row r="203" spans="1:15" s="41" customFormat="1" ht="15" customHeight="1">
      <c r="A203" s="36" t="s">
        <v>50</v>
      </c>
      <c r="B203" s="82">
        <v>13</v>
      </c>
      <c r="C203" s="82">
        <v>5</v>
      </c>
      <c r="D203" s="82">
        <v>8815</v>
      </c>
      <c r="E203" s="82">
        <v>1522</v>
      </c>
      <c r="F203" s="82">
        <v>965</v>
      </c>
      <c r="G203" s="82">
        <v>6</v>
      </c>
      <c r="H203" s="82">
        <v>4</v>
      </c>
      <c r="I203" s="82">
        <v>4</v>
      </c>
      <c r="J203" s="82">
        <v>7</v>
      </c>
      <c r="K203" s="82">
        <v>33</v>
      </c>
      <c r="L203" s="82">
        <v>701</v>
      </c>
      <c r="M203" s="82">
        <v>1525</v>
      </c>
      <c r="N203" s="82">
        <v>2721</v>
      </c>
      <c r="O203" s="79"/>
    </row>
    <row r="204" spans="1:15" s="41" customFormat="1" ht="15" customHeight="1">
      <c r="A204" s="3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</row>
    <row r="205" spans="1:15" s="41" customFormat="1" ht="15" customHeight="1">
      <c r="A205" s="35" t="s">
        <v>51</v>
      </c>
      <c r="B205" s="42">
        <f t="shared" ref="B205:N205" si="19">SUM(B206:B220)</f>
        <v>685</v>
      </c>
      <c r="C205" s="42">
        <f t="shared" si="19"/>
        <v>95</v>
      </c>
      <c r="D205" s="42">
        <f t="shared" si="19"/>
        <v>1422</v>
      </c>
      <c r="E205" s="42">
        <f t="shared" si="19"/>
        <v>36</v>
      </c>
      <c r="F205" s="42">
        <f t="shared" si="19"/>
        <v>2929</v>
      </c>
      <c r="G205" s="42">
        <f t="shared" si="19"/>
        <v>133</v>
      </c>
      <c r="H205" s="42">
        <f t="shared" si="19"/>
        <v>1082</v>
      </c>
      <c r="I205" s="42">
        <f t="shared" si="19"/>
        <v>40</v>
      </c>
      <c r="J205" s="42">
        <f t="shared" si="19"/>
        <v>30</v>
      </c>
      <c r="K205" s="42">
        <f t="shared" si="19"/>
        <v>29</v>
      </c>
      <c r="L205" s="42">
        <f t="shared" si="19"/>
        <v>142</v>
      </c>
      <c r="M205" s="42">
        <f t="shared" si="19"/>
        <v>174</v>
      </c>
      <c r="N205" s="42">
        <f t="shared" si="19"/>
        <v>0</v>
      </c>
      <c r="O205" s="42"/>
    </row>
    <row r="206" spans="1:15" s="41" customFormat="1" ht="15" customHeight="1">
      <c r="A206" s="36" t="s">
        <v>52</v>
      </c>
      <c r="B206" s="82">
        <v>8</v>
      </c>
      <c r="C206" s="82">
        <v>0</v>
      </c>
      <c r="D206" s="82">
        <v>1</v>
      </c>
      <c r="E206" s="82">
        <v>0</v>
      </c>
      <c r="F206" s="82">
        <v>132</v>
      </c>
      <c r="G206" s="82">
        <v>0</v>
      </c>
      <c r="H206" s="82">
        <v>0</v>
      </c>
      <c r="I206" s="82">
        <v>0</v>
      </c>
      <c r="J206" s="82">
        <v>0</v>
      </c>
      <c r="K206" s="82">
        <v>0</v>
      </c>
      <c r="L206" s="82">
        <v>0</v>
      </c>
      <c r="M206" s="82">
        <v>0</v>
      </c>
      <c r="N206" s="82">
        <v>0</v>
      </c>
      <c r="O206" s="79"/>
    </row>
    <row r="207" spans="1:15" s="41" customFormat="1" ht="15" customHeight="1">
      <c r="A207" s="36" t="s">
        <v>53</v>
      </c>
      <c r="B207" s="82">
        <v>38</v>
      </c>
      <c r="C207" s="82">
        <v>3</v>
      </c>
      <c r="D207" s="82">
        <v>41</v>
      </c>
      <c r="E207" s="82">
        <v>0</v>
      </c>
      <c r="F207" s="82">
        <v>211</v>
      </c>
      <c r="G207" s="82">
        <v>0</v>
      </c>
      <c r="H207" s="82">
        <v>0</v>
      </c>
      <c r="I207" s="82">
        <v>0</v>
      </c>
      <c r="J207" s="82">
        <v>0</v>
      </c>
      <c r="K207" s="82">
        <v>0</v>
      </c>
      <c r="L207" s="82">
        <v>0</v>
      </c>
      <c r="M207" s="82">
        <v>0</v>
      </c>
      <c r="N207" s="82">
        <v>0</v>
      </c>
      <c r="O207" s="79"/>
    </row>
    <row r="208" spans="1:15" s="41" customFormat="1" ht="15" customHeight="1">
      <c r="A208" s="36" t="s">
        <v>54</v>
      </c>
      <c r="B208" s="82">
        <v>2</v>
      </c>
      <c r="C208" s="82">
        <v>0</v>
      </c>
      <c r="D208" s="82">
        <v>243</v>
      </c>
      <c r="E208" s="82">
        <v>0</v>
      </c>
      <c r="F208" s="82">
        <v>78</v>
      </c>
      <c r="G208" s="82">
        <v>0</v>
      </c>
      <c r="H208" s="82">
        <v>0</v>
      </c>
      <c r="I208" s="82">
        <v>0</v>
      </c>
      <c r="J208" s="82">
        <v>0</v>
      </c>
      <c r="K208" s="82">
        <v>0</v>
      </c>
      <c r="L208" s="82">
        <v>7</v>
      </c>
      <c r="M208" s="82">
        <v>0</v>
      </c>
      <c r="N208" s="82">
        <v>0</v>
      </c>
      <c r="O208" s="79"/>
    </row>
    <row r="209" spans="1:15" s="41" customFormat="1" ht="15" customHeight="1">
      <c r="A209" s="36" t="s">
        <v>55</v>
      </c>
      <c r="B209" s="82">
        <v>13</v>
      </c>
      <c r="C209" s="82">
        <v>4</v>
      </c>
      <c r="D209" s="82">
        <v>148</v>
      </c>
      <c r="E209" s="82">
        <v>0</v>
      </c>
      <c r="F209" s="82">
        <v>343</v>
      </c>
      <c r="G209" s="82">
        <v>126</v>
      </c>
      <c r="H209" s="82">
        <v>0</v>
      </c>
      <c r="I209" s="82">
        <v>0</v>
      </c>
      <c r="J209" s="82">
        <v>0</v>
      </c>
      <c r="K209" s="82">
        <v>13</v>
      </c>
      <c r="L209" s="82">
        <v>49</v>
      </c>
      <c r="M209" s="82">
        <v>16</v>
      </c>
      <c r="N209" s="82">
        <v>0</v>
      </c>
      <c r="O209" s="79"/>
    </row>
    <row r="210" spans="1:15" s="41" customFormat="1" ht="15" customHeight="1">
      <c r="A210" s="36" t="s">
        <v>56</v>
      </c>
      <c r="B210" s="82">
        <v>19</v>
      </c>
      <c r="C210" s="82">
        <v>3</v>
      </c>
      <c r="D210" s="82">
        <v>0</v>
      </c>
      <c r="E210" s="82">
        <v>0</v>
      </c>
      <c r="F210" s="82">
        <v>418</v>
      </c>
      <c r="G210" s="82">
        <v>0</v>
      </c>
      <c r="H210" s="82">
        <v>0</v>
      </c>
      <c r="I210" s="82">
        <v>4</v>
      </c>
      <c r="J210" s="82">
        <v>1</v>
      </c>
      <c r="K210" s="82">
        <v>0</v>
      </c>
      <c r="L210" s="82">
        <v>0</v>
      </c>
      <c r="M210" s="82">
        <v>0</v>
      </c>
      <c r="N210" s="82">
        <v>0</v>
      </c>
      <c r="O210" s="79"/>
    </row>
    <row r="211" spans="1:15" s="41" customFormat="1" ht="15" customHeight="1">
      <c r="A211" s="36" t="s">
        <v>57</v>
      </c>
      <c r="B211" s="82">
        <v>0</v>
      </c>
      <c r="C211" s="82">
        <v>0</v>
      </c>
      <c r="D211" s="82">
        <v>0</v>
      </c>
      <c r="E211" s="82">
        <v>0</v>
      </c>
      <c r="F211" s="82">
        <v>0</v>
      </c>
      <c r="G211" s="82">
        <v>0</v>
      </c>
      <c r="H211" s="82">
        <v>240</v>
      </c>
      <c r="I211" s="82">
        <v>0</v>
      </c>
      <c r="J211" s="82">
        <v>11</v>
      </c>
      <c r="K211" s="82">
        <v>0</v>
      </c>
      <c r="L211" s="82">
        <v>0</v>
      </c>
      <c r="M211" s="82">
        <v>0</v>
      </c>
      <c r="N211" s="82">
        <v>0</v>
      </c>
      <c r="O211" s="79"/>
    </row>
    <row r="212" spans="1:15" s="41" customFormat="1" ht="15" customHeight="1">
      <c r="A212" s="36" t="s">
        <v>58</v>
      </c>
      <c r="B212" s="82">
        <v>3</v>
      </c>
      <c r="C212" s="82">
        <v>8</v>
      </c>
      <c r="D212" s="82">
        <v>1</v>
      </c>
      <c r="E212" s="82">
        <v>0</v>
      </c>
      <c r="F212" s="82">
        <v>82</v>
      </c>
      <c r="G212" s="82">
        <v>0</v>
      </c>
      <c r="H212" s="82">
        <v>0</v>
      </c>
      <c r="I212" s="82">
        <v>0</v>
      </c>
      <c r="J212" s="82">
        <v>0</v>
      </c>
      <c r="K212" s="82">
        <v>10</v>
      </c>
      <c r="L212" s="82">
        <v>0</v>
      </c>
      <c r="M212" s="82">
        <v>0</v>
      </c>
      <c r="N212" s="82">
        <v>0</v>
      </c>
      <c r="O212" s="81"/>
    </row>
    <row r="213" spans="1:15" s="41" customFormat="1" ht="15" customHeight="1">
      <c r="A213" s="36" t="s">
        <v>59</v>
      </c>
      <c r="B213" s="82">
        <v>44</v>
      </c>
      <c r="C213" s="82">
        <v>31</v>
      </c>
      <c r="D213" s="82">
        <v>0</v>
      </c>
      <c r="E213" s="82">
        <v>0</v>
      </c>
      <c r="F213" s="82">
        <v>55</v>
      </c>
      <c r="G213" s="82">
        <v>0</v>
      </c>
      <c r="H213" s="82">
        <v>4</v>
      </c>
      <c r="I213" s="82">
        <v>0</v>
      </c>
      <c r="J213" s="82">
        <v>1</v>
      </c>
      <c r="K213" s="82">
        <v>1</v>
      </c>
      <c r="L213" s="82">
        <v>0</v>
      </c>
      <c r="M213" s="82">
        <v>0</v>
      </c>
      <c r="N213" s="82">
        <v>0</v>
      </c>
      <c r="O213" s="79"/>
    </row>
    <row r="214" spans="1:15" s="41" customFormat="1" ht="15" customHeight="1">
      <c r="A214" s="36" t="s">
        <v>60</v>
      </c>
      <c r="B214" s="82">
        <v>83</v>
      </c>
      <c r="C214" s="82">
        <v>5</v>
      </c>
      <c r="D214" s="82">
        <v>252</v>
      </c>
      <c r="E214" s="82">
        <v>0</v>
      </c>
      <c r="F214" s="82">
        <v>143</v>
      </c>
      <c r="G214" s="82">
        <v>0</v>
      </c>
      <c r="H214" s="82">
        <v>2</v>
      </c>
      <c r="I214" s="82">
        <v>10</v>
      </c>
      <c r="J214" s="82">
        <v>8</v>
      </c>
      <c r="K214" s="82">
        <v>0</v>
      </c>
      <c r="L214" s="82">
        <v>79</v>
      </c>
      <c r="M214" s="82">
        <v>1</v>
      </c>
      <c r="N214" s="82">
        <v>0</v>
      </c>
      <c r="O214" s="79"/>
    </row>
    <row r="215" spans="1:15" s="41" customFormat="1" ht="15" customHeight="1">
      <c r="A215" s="36" t="s">
        <v>61</v>
      </c>
      <c r="B215" s="82">
        <v>58</v>
      </c>
      <c r="C215" s="82">
        <v>1</v>
      </c>
      <c r="D215" s="82">
        <v>227</v>
      </c>
      <c r="E215" s="82">
        <v>0</v>
      </c>
      <c r="F215" s="82">
        <v>399</v>
      </c>
      <c r="G215" s="82">
        <v>0</v>
      </c>
      <c r="H215" s="82">
        <v>738</v>
      </c>
      <c r="I215" s="82">
        <v>0</v>
      </c>
      <c r="J215" s="82">
        <v>1</v>
      </c>
      <c r="K215" s="82">
        <v>0</v>
      </c>
      <c r="L215" s="82">
        <v>1</v>
      </c>
      <c r="M215" s="82">
        <v>9</v>
      </c>
      <c r="N215" s="82">
        <v>0</v>
      </c>
      <c r="O215" s="79"/>
    </row>
    <row r="216" spans="1:15" s="41" customFormat="1" ht="15" customHeight="1">
      <c r="A216" s="38" t="s">
        <v>62</v>
      </c>
      <c r="B216" s="82">
        <v>5</v>
      </c>
      <c r="C216" s="82">
        <v>2</v>
      </c>
      <c r="D216" s="82">
        <v>129</v>
      </c>
      <c r="E216" s="82">
        <v>0</v>
      </c>
      <c r="F216" s="82">
        <v>186</v>
      </c>
      <c r="G216" s="82">
        <v>0</v>
      </c>
      <c r="H216" s="82">
        <v>93</v>
      </c>
      <c r="I216" s="82">
        <v>0</v>
      </c>
      <c r="J216" s="82">
        <v>1</v>
      </c>
      <c r="K216" s="82">
        <v>0</v>
      </c>
      <c r="L216" s="82">
        <v>0</v>
      </c>
      <c r="M216" s="82">
        <v>0</v>
      </c>
      <c r="N216" s="82">
        <v>0</v>
      </c>
      <c r="O216" s="79"/>
    </row>
    <row r="217" spans="1:15" s="41" customFormat="1" ht="15" customHeight="1">
      <c r="A217" s="38" t="s">
        <v>63</v>
      </c>
      <c r="B217" s="82">
        <v>0</v>
      </c>
      <c r="C217" s="82">
        <v>0</v>
      </c>
      <c r="D217" s="82">
        <v>0</v>
      </c>
      <c r="E217" s="82">
        <v>0</v>
      </c>
      <c r="F217" s="82">
        <v>0</v>
      </c>
      <c r="G217" s="82">
        <v>0</v>
      </c>
      <c r="H217" s="82">
        <v>0</v>
      </c>
      <c r="I217" s="82">
        <v>0</v>
      </c>
      <c r="J217" s="82">
        <v>0</v>
      </c>
      <c r="K217" s="82">
        <v>0</v>
      </c>
      <c r="L217" s="82">
        <v>0</v>
      </c>
      <c r="M217" s="82">
        <v>0</v>
      </c>
      <c r="N217" s="82">
        <v>0</v>
      </c>
      <c r="O217" s="79"/>
    </row>
    <row r="218" spans="1:15" s="41" customFormat="1" ht="15" customHeight="1">
      <c r="A218" s="36" t="s">
        <v>64</v>
      </c>
      <c r="B218" s="82">
        <v>242</v>
      </c>
      <c r="C218" s="82">
        <v>18</v>
      </c>
      <c r="D218" s="82">
        <v>291</v>
      </c>
      <c r="E218" s="82">
        <v>36</v>
      </c>
      <c r="F218" s="82">
        <v>559</v>
      </c>
      <c r="G218" s="82">
        <v>7</v>
      </c>
      <c r="H218" s="82">
        <v>0</v>
      </c>
      <c r="I218" s="82">
        <v>0</v>
      </c>
      <c r="J218" s="82">
        <v>1</v>
      </c>
      <c r="K218" s="82">
        <v>5</v>
      </c>
      <c r="L218" s="82">
        <v>6</v>
      </c>
      <c r="M218" s="82">
        <v>0</v>
      </c>
      <c r="N218" s="82">
        <v>0</v>
      </c>
      <c r="O218" s="79"/>
    </row>
    <row r="219" spans="1:15" s="41" customFormat="1" ht="15" customHeight="1">
      <c r="A219" s="36" t="s">
        <v>65</v>
      </c>
      <c r="B219" s="83">
        <v>59</v>
      </c>
      <c r="C219" s="83">
        <v>4</v>
      </c>
      <c r="D219" s="83">
        <v>74</v>
      </c>
      <c r="E219" s="83">
        <v>0</v>
      </c>
      <c r="F219" s="83">
        <v>128</v>
      </c>
      <c r="G219" s="83">
        <v>0</v>
      </c>
      <c r="H219" s="83">
        <v>1</v>
      </c>
      <c r="I219" s="83">
        <v>0</v>
      </c>
      <c r="J219" s="83">
        <v>2</v>
      </c>
      <c r="K219" s="83">
        <v>0</v>
      </c>
      <c r="L219" s="83">
        <v>0</v>
      </c>
      <c r="M219" s="83">
        <v>0</v>
      </c>
      <c r="N219" s="83">
        <v>0</v>
      </c>
      <c r="O219" s="79"/>
    </row>
    <row r="220" spans="1:15" s="41" customFormat="1" ht="15" customHeight="1">
      <c r="A220" s="37" t="s">
        <v>66</v>
      </c>
      <c r="B220" s="84">
        <v>111</v>
      </c>
      <c r="C220" s="84">
        <v>16</v>
      </c>
      <c r="D220" s="84">
        <v>15</v>
      </c>
      <c r="E220" s="84">
        <v>0</v>
      </c>
      <c r="F220" s="84">
        <v>195</v>
      </c>
      <c r="G220" s="84">
        <v>0</v>
      </c>
      <c r="H220" s="84">
        <v>4</v>
      </c>
      <c r="I220" s="84">
        <v>26</v>
      </c>
      <c r="J220" s="84">
        <v>4</v>
      </c>
      <c r="K220" s="84">
        <v>0</v>
      </c>
      <c r="L220" s="84">
        <v>0</v>
      </c>
      <c r="M220" s="84">
        <v>148</v>
      </c>
      <c r="N220" s="84">
        <v>0</v>
      </c>
      <c r="O220" s="82"/>
    </row>
    <row r="221" spans="1:15" ht="15.75">
      <c r="A221" s="51" t="s">
        <v>68</v>
      </c>
      <c r="B221" s="70"/>
      <c r="C221" s="45"/>
      <c r="D221" s="26"/>
      <c r="E221" s="46"/>
      <c r="F221" s="46"/>
      <c r="G221" s="26"/>
      <c r="H221" s="26"/>
      <c r="I221" s="26"/>
      <c r="J221" s="26"/>
      <c r="K221" s="26"/>
      <c r="L221" s="26"/>
      <c r="M221" s="26"/>
      <c r="N221" s="26"/>
      <c r="O221" s="20"/>
    </row>
    <row r="222" spans="1:15" ht="15.75">
      <c r="A222" s="53" t="s">
        <v>69</v>
      </c>
      <c r="B222" s="70"/>
      <c r="C222" s="45"/>
      <c r="D222" s="11"/>
      <c r="E222" s="46"/>
      <c r="F222" s="46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ht="15.75">
      <c r="A223" s="53" t="s">
        <v>70</v>
      </c>
      <c r="B223" s="70"/>
      <c r="C223" s="45"/>
      <c r="D223" s="11"/>
      <c r="E223" s="46"/>
      <c r="F223" s="46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>
      <c r="A224" s="25"/>
      <c r="B224" s="17"/>
      <c r="C224" s="18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67">
      <c r="B225" s="10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67" ht="15">
      <c r="A226" s="1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1:67">
      <c r="A227" s="3"/>
      <c r="D227" s="4"/>
      <c r="E227" s="4"/>
      <c r="F227" s="5"/>
      <c r="G227" s="6"/>
      <c r="M227" s="15"/>
      <c r="N227" s="19"/>
      <c r="O227" s="19"/>
    </row>
    <row r="230" spans="1:67"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</row>
    <row r="231" spans="1:67" ht="15"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</row>
    <row r="232" spans="1:67" ht="15"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</row>
    <row r="233" spans="1:67" ht="15"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</row>
    <row r="234" spans="1:67" ht="15"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</row>
    <row r="235" spans="1:67" ht="15"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</row>
    <row r="236" spans="1:67" ht="15"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</row>
    <row r="237" spans="1:67" ht="15"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</row>
    <row r="238" spans="1:67" ht="15"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</row>
    <row r="239" spans="1:67" ht="15"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</row>
    <row r="240" spans="1:67" ht="15"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</row>
    <row r="241" spans="18:67" ht="15"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</row>
    <row r="242" spans="18:67" ht="15"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</row>
    <row r="243" spans="18:67" ht="15"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</row>
    <row r="244" spans="18:67" ht="15"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</row>
    <row r="245" spans="18:67" ht="15"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</row>
    <row r="246" spans="18:67" ht="15"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</row>
    <row r="247" spans="18:67" ht="15"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</row>
    <row r="248" spans="18:67" ht="15"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</row>
    <row r="249" spans="18:67" ht="15"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</row>
    <row r="250" spans="18:67" ht="15"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</row>
    <row r="251" spans="18:67" ht="15"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</row>
    <row r="252" spans="18:67" ht="15"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</row>
    <row r="253" spans="18:67" ht="15"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</row>
    <row r="254" spans="18:67" ht="15"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</row>
    <row r="255" spans="18:67" ht="15"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</row>
    <row r="256" spans="18:67" ht="15"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</row>
    <row r="257" spans="18:67" ht="15"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</row>
    <row r="258" spans="18:67" ht="15"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</row>
    <row r="259" spans="18:67" ht="15"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</row>
    <row r="260" spans="18:67" ht="15"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</row>
    <row r="261" spans="18:67" ht="15"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</row>
    <row r="262" spans="18:67" ht="15"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</row>
    <row r="263" spans="18:67" ht="15"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</row>
    <row r="264" spans="18:67" ht="15"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</row>
    <row r="265" spans="18:67" ht="15"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</row>
    <row r="266" spans="18:67" ht="15"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</row>
    <row r="267" spans="18:67" ht="15"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</row>
    <row r="268" spans="18:67" ht="15"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</row>
    <row r="269" spans="18:67" ht="15"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</row>
    <row r="270" spans="18:67" ht="15"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</row>
    <row r="271" spans="18:67" ht="15"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</row>
    <row r="272" spans="18:67" ht="15"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</row>
    <row r="273" spans="18:67" ht="15"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</row>
    <row r="274" spans="18:67" ht="15"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</row>
    <row r="275" spans="18:67" ht="15"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</row>
    <row r="276" spans="18:67" ht="15"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</row>
    <row r="277" spans="18:67" ht="15"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</row>
    <row r="278" spans="18:67" ht="15"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</row>
  </sheetData>
  <mergeCells count="32">
    <mergeCell ref="A156:O156"/>
    <mergeCell ref="A158:A161"/>
    <mergeCell ref="B158:N158"/>
    <mergeCell ref="B159:B160"/>
    <mergeCell ref="C159:C160"/>
    <mergeCell ref="D159:E160"/>
    <mergeCell ref="F159:G160"/>
    <mergeCell ref="H159:J159"/>
    <mergeCell ref="K159:K160"/>
    <mergeCell ref="L159:L160"/>
    <mergeCell ref="M159:N160"/>
    <mergeCell ref="A154:N154"/>
    <mergeCell ref="D84:E84"/>
    <mergeCell ref="F84:G84"/>
    <mergeCell ref="I84:J84"/>
    <mergeCell ref="L84:M84"/>
    <mergeCell ref="A6:O6"/>
    <mergeCell ref="A8:O8"/>
    <mergeCell ref="A10:A12"/>
    <mergeCell ref="E10:O10"/>
    <mergeCell ref="E11:F11"/>
    <mergeCell ref="G11:H11"/>
    <mergeCell ref="I11:J11"/>
    <mergeCell ref="L11:M11"/>
    <mergeCell ref="N11:O11"/>
    <mergeCell ref="B10:B12"/>
    <mergeCell ref="C10:D11"/>
    <mergeCell ref="A81:O81"/>
    <mergeCell ref="A83:A85"/>
    <mergeCell ref="B83:M83"/>
    <mergeCell ref="B84:C84"/>
    <mergeCell ref="A79:M79"/>
  </mergeCells>
  <phoneticPr fontId="5" type="noConversion"/>
  <printOptions horizontalCentered="1" verticalCentered="1"/>
  <pageMargins left="0.98425196850393704" right="0" top="0" bottom="0.59055118110236227" header="0" footer="0"/>
  <pageSetup scale="45" firstPageNumber="83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19.13_2014</vt:lpstr>
      <vt:lpstr>'19.13_2014'!A_IMPRESIÓN_IM</vt:lpstr>
      <vt:lpstr>'19.13_2014'!Área_de_impresión</vt:lpstr>
      <vt:lpstr>'19.13_2014'!Imprimir_área_IM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2015-03-17T21:07:09Z</cp:lastPrinted>
  <dcterms:created xsi:type="dcterms:W3CDTF">2009-02-19T13:21:58Z</dcterms:created>
  <dcterms:modified xsi:type="dcterms:W3CDTF">2015-04-29T15:21:12Z</dcterms:modified>
</cp:coreProperties>
</file>